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fileSharing readOnlyRecommended="1" userName="James Callaghan" algorithmName="SHA-512" hashValue="7qMwdkiVo7H3zymTDMJlJz9H1LZyXSMC7pmpd3Lk5In4gTn5pd/SkoFvmibUIxDY3xfsU+K1ZAjGhWLZTn3i+g==" saltValue="8PbZs2pe4RYbQieYS2bYL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73cb7caca33dc36/Documents/slot_car_stuff/FLBT/championships/"/>
    </mc:Choice>
  </mc:AlternateContent>
  <xr:revisionPtr revIDLastSave="0" documentId="8_{E623DEC0-2103-4EC1-A6D8-79D077A02A01}" xr6:coauthVersionLast="47" xr6:coauthVersionMax="47" xr10:uidLastSave="{00000000-0000-0000-0000-000000000000}"/>
  <bookViews>
    <workbookView xWindow="5025" yWindow="540" windowWidth="21750" windowHeight="15660" xr2:uid="{00000000-000D-0000-FFFF-FFFF00000000}"/>
  </bookViews>
  <sheets>
    <sheet name="Overall Results" sheetId="7" r:id="rId1"/>
    <sheet name="Marlborough Cup" sheetId="17" r:id="rId2"/>
    <sheet name="Saloon" sheetId="1" r:id="rId3"/>
    <sheet name="LMPGT" sheetId="3" r:id="rId4"/>
    <sheet name="Classic F1" sheetId="5" r:id="rId5"/>
    <sheet name="Formula Libra" sheetId="6" r:id="rId6"/>
    <sheet name="Endurance" sheetId="11" r:id="rId7"/>
    <sheet name="Classic Sports&amp;GT" sheetId="13" r:id="rId8"/>
    <sheet name="Tin Top Libre" sheetId="12" r:id="rId9"/>
    <sheet name="Drag" sheetId="1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7" l="1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J5" i="16"/>
  <c r="J11" i="16"/>
  <c r="J12" i="16"/>
  <c r="J7" i="16"/>
  <c r="J15" i="16"/>
  <c r="J13" i="16"/>
  <c r="J16" i="16"/>
  <c r="J9" i="16"/>
  <c r="J8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6" i="16"/>
  <c r="J29" i="16"/>
  <c r="J30" i="16"/>
  <c r="J31" i="16"/>
  <c r="J32" i="16"/>
  <c r="J33" i="16"/>
  <c r="J34" i="16"/>
  <c r="J35" i="16"/>
  <c r="J10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14" i="16"/>
  <c r="F7" i="17"/>
  <c r="F5" i="17"/>
  <c r="F6" i="17"/>
  <c r="F11" i="17"/>
  <c r="F10" i="17"/>
  <c r="F19" i="17"/>
  <c r="F9" i="17"/>
  <c r="F18" i="17"/>
  <c r="F8" i="17"/>
  <c r="F12" i="17"/>
  <c r="F14" i="17"/>
  <c r="F17" i="17"/>
  <c r="F15" i="17"/>
  <c r="F16" i="17"/>
  <c r="F22" i="17"/>
  <c r="F13" i="17"/>
  <c r="F23" i="17"/>
  <c r="F24" i="17"/>
  <c r="F25" i="17"/>
  <c r="F20" i="17"/>
  <c r="F26" i="17"/>
  <c r="F27" i="17"/>
  <c r="F28" i="17"/>
  <c r="F29" i="17"/>
  <c r="F30" i="17"/>
  <c r="F21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4" i="17"/>
  <c r="E9" i="17"/>
  <c r="E8" i="17"/>
  <c r="E4" i="17"/>
  <c r="E5" i="17"/>
  <c r="E7" i="17"/>
  <c r="E18" i="17"/>
  <c r="E10" i="17"/>
  <c r="E12" i="17"/>
  <c r="E17" i="17"/>
  <c r="E16" i="17"/>
  <c r="E6" i="17"/>
  <c r="E15" i="17"/>
  <c r="E23" i="17"/>
  <c r="E11" i="17"/>
  <c r="E24" i="17"/>
  <c r="E19" i="17"/>
  <c r="E25" i="17"/>
  <c r="E20" i="17"/>
  <c r="E22" i="17"/>
  <c r="E26" i="17"/>
  <c r="E27" i="17"/>
  <c r="E28" i="17"/>
  <c r="E14" i="17"/>
  <c r="E29" i="17"/>
  <c r="E30" i="17"/>
  <c r="E13" i="17"/>
  <c r="E21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D16" i="17"/>
  <c r="G16" i="17"/>
  <c r="H16" i="17"/>
  <c r="D6" i="17"/>
  <c r="G6" i="17"/>
  <c r="H6" i="17"/>
  <c r="D15" i="17"/>
  <c r="G15" i="17"/>
  <c r="H15" i="17"/>
  <c r="D23" i="17"/>
  <c r="G23" i="17"/>
  <c r="H23" i="17"/>
  <c r="D11" i="17"/>
  <c r="G11" i="17"/>
  <c r="H11" i="17"/>
  <c r="D24" i="17"/>
  <c r="G24" i="17"/>
  <c r="H24" i="17"/>
  <c r="D19" i="17"/>
  <c r="G19" i="17"/>
  <c r="H19" i="17"/>
  <c r="D25" i="17"/>
  <c r="G25" i="17"/>
  <c r="H25" i="17"/>
  <c r="D20" i="17"/>
  <c r="G20" i="17"/>
  <c r="H20" i="17"/>
  <c r="D22" i="17"/>
  <c r="G22" i="17"/>
  <c r="H22" i="17"/>
  <c r="D26" i="17"/>
  <c r="G26" i="17"/>
  <c r="H26" i="17"/>
  <c r="D27" i="17"/>
  <c r="G27" i="17"/>
  <c r="H27" i="17"/>
  <c r="D28" i="17"/>
  <c r="G28" i="17"/>
  <c r="H28" i="17"/>
  <c r="D14" i="17"/>
  <c r="G14" i="17"/>
  <c r="H14" i="17"/>
  <c r="D29" i="17"/>
  <c r="G29" i="17"/>
  <c r="H29" i="17"/>
  <c r="D30" i="17"/>
  <c r="G30" i="17"/>
  <c r="H30" i="17"/>
  <c r="D13" i="17"/>
  <c r="G13" i="17"/>
  <c r="H13" i="17"/>
  <c r="D21" i="17"/>
  <c r="G21" i="17"/>
  <c r="H21" i="17"/>
  <c r="D31" i="17"/>
  <c r="G31" i="17"/>
  <c r="H31" i="17"/>
  <c r="D32" i="17"/>
  <c r="G32" i="17"/>
  <c r="H32" i="17"/>
  <c r="D33" i="17"/>
  <c r="G33" i="17"/>
  <c r="H33" i="17"/>
  <c r="D34" i="17"/>
  <c r="G34" i="17"/>
  <c r="H34" i="17"/>
  <c r="D35" i="17"/>
  <c r="G35" i="17"/>
  <c r="H35" i="17"/>
  <c r="D36" i="17"/>
  <c r="G36" i="17"/>
  <c r="H36" i="17"/>
  <c r="D37" i="17"/>
  <c r="G37" i="17"/>
  <c r="H37" i="17"/>
  <c r="D38" i="17"/>
  <c r="G38" i="17"/>
  <c r="H38" i="17"/>
  <c r="D39" i="17"/>
  <c r="G39" i="17"/>
  <c r="H39" i="17"/>
  <c r="D40" i="17"/>
  <c r="G40" i="17"/>
  <c r="H40" i="17"/>
  <c r="D41" i="17"/>
  <c r="G41" i="17"/>
  <c r="H41" i="17"/>
  <c r="D42" i="17"/>
  <c r="G42" i="17"/>
  <c r="H42" i="17"/>
  <c r="D43" i="17"/>
  <c r="G43" i="17"/>
  <c r="H43" i="17"/>
  <c r="D44" i="17"/>
  <c r="G44" i="17"/>
  <c r="H44" i="17"/>
  <c r="D45" i="17"/>
  <c r="G45" i="17"/>
  <c r="H45" i="17"/>
  <c r="D46" i="17"/>
  <c r="G46" i="17"/>
  <c r="H46" i="17"/>
  <c r="D47" i="17"/>
  <c r="G47" i="17"/>
  <c r="H47" i="17"/>
  <c r="D48" i="17"/>
  <c r="G48" i="17"/>
  <c r="H48" i="17"/>
  <c r="D49" i="17"/>
  <c r="G49" i="17"/>
  <c r="H49" i="17"/>
  <c r="D50" i="17"/>
  <c r="G50" i="17"/>
  <c r="H50" i="17"/>
  <c r="D51" i="17"/>
  <c r="G51" i="17"/>
  <c r="H51" i="17"/>
  <c r="D52" i="17"/>
  <c r="G52" i="17"/>
  <c r="H52" i="17"/>
  <c r="D53" i="17"/>
  <c r="G53" i="17"/>
  <c r="H53" i="17"/>
  <c r="D8" i="17"/>
  <c r="G8" i="17"/>
  <c r="H8" i="17"/>
  <c r="D4" i="17"/>
  <c r="G4" i="17"/>
  <c r="H4" i="17"/>
  <c r="D5" i="17"/>
  <c r="G5" i="17"/>
  <c r="H5" i="17"/>
  <c r="D7" i="17"/>
  <c r="G7" i="17"/>
  <c r="H7" i="17"/>
  <c r="D18" i="17"/>
  <c r="G18" i="17"/>
  <c r="H18" i="17"/>
  <c r="D10" i="17"/>
  <c r="G10" i="17"/>
  <c r="H10" i="17"/>
  <c r="D12" i="17"/>
  <c r="G12" i="17"/>
  <c r="H12" i="17"/>
  <c r="D17" i="17"/>
  <c r="G17" i="17"/>
  <c r="H17" i="17"/>
  <c r="H9" i="17"/>
  <c r="G9" i="17"/>
  <c r="D9" i="17"/>
  <c r="I50" i="17" l="1"/>
  <c r="I46" i="17"/>
  <c r="I42" i="17"/>
  <c r="I38" i="17"/>
  <c r="I37" i="17"/>
  <c r="I34" i="17"/>
  <c r="I33" i="17"/>
  <c r="I21" i="17"/>
  <c r="I13" i="17"/>
  <c r="I14" i="17"/>
  <c r="I16" i="17"/>
  <c r="I28" i="17"/>
  <c r="I27" i="17"/>
  <c r="I15" i="17"/>
  <c r="I20" i="17"/>
  <c r="I12" i="17"/>
  <c r="I7" i="17"/>
  <c r="I10" i="17"/>
  <c r="I8" i="17"/>
  <c r="I6" i="17"/>
  <c r="I11" i="17"/>
  <c r="I39" i="17"/>
  <c r="I31" i="17"/>
  <c r="I29" i="17"/>
  <c r="I17" i="17"/>
  <c r="I49" i="17"/>
  <c r="I48" i="17"/>
  <c r="I47" i="17"/>
  <c r="I45" i="17"/>
  <c r="I44" i="17"/>
  <c r="I43" i="17"/>
  <c r="I32" i="17"/>
  <c r="I30" i="17"/>
  <c r="I25" i="17"/>
  <c r="I24" i="17"/>
  <c r="I18" i="17"/>
  <c r="I5" i="17"/>
  <c r="I19" i="17"/>
  <c r="I41" i="17"/>
  <c r="I40" i="17"/>
  <c r="I35" i="17"/>
  <c r="I23" i="17"/>
  <c r="I22" i="17"/>
  <c r="I4" i="17"/>
  <c r="I52" i="17"/>
  <c r="I51" i="17"/>
  <c r="I36" i="17"/>
  <c r="I26" i="17"/>
  <c r="I53" i="17"/>
  <c r="C53" i="17" l="1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21" i="17"/>
  <c r="C13" i="17"/>
  <c r="C30" i="17"/>
  <c r="C29" i="17"/>
  <c r="C14" i="17"/>
  <c r="C16" i="17"/>
  <c r="C23" i="17"/>
  <c r="C17" i="17"/>
  <c r="C28" i="17"/>
  <c r="C27" i="17"/>
  <c r="C26" i="17"/>
  <c r="C22" i="17"/>
  <c r="C15" i="17"/>
  <c r="C20" i="17"/>
  <c r="C5" i="17"/>
  <c r="C25" i="17"/>
  <c r="C12" i="17"/>
  <c r="C7" i="17"/>
  <c r="C19" i="17"/>
  <c r="C24" i="17"/>
  <c r="C10" i="17"/>
  <c r="C8" i="17"/>
  <c r="C4" i="17"/>
  <c r="C18" i="17"/>
  <c r="C6" i="17"/>
  <c r="C11" i="17"/>
  <c r="A39" i="7" l="1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15" i="5" l="1"/>
  <c r="C7" i="5"/>
  <c r="C14" i="5"/>
  <c r="C5" i="5"/>
  <c r="C12" i="5"/>
  <c r="C10" i="5"/>
  <c r="C9" i="5"/>
  <c r="C22" i="5"/>
  <c r="C19" i="5"/>
  <c r="C4" i="5"/>
  <c r="C16" i="5"/>
  <c r="C23" i="5"/>
  <c r="C8" i="5"/>
  <c r="H20" i="7" s="1"/>
  <c r="C24" i="5"/>
  <c r="C25" i="5"/>
  <c r="C20" i="5"/>
  <c r="C26" i="5"/>
  <c r="C6" i="5"/>
  <c r="C27" i="5"/>
  <c r="C17" i="5"/>
  <c r="C28" i="5"/>
  <c r="C29" i="5"/>
  <c r="H37" i="7" s="1"/>
  <c r="C18" i="5"/>
  <c r="H23" i="7" s="1"/>
  <c r="C13" i="5"/>
  <c r="C11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21" i="5"/>
  <c r="H30" i="7" l="1"/>
  <c r="H36" i="7"/>
  <c r="H17" i="7"/>
  <c r="H5" i="7"/>
  <c r="H14" i="7"/>
  <c r="H4" i="7"/>
  <c r="H38" i="7"/>
  <c r="H22" i="7"/>
  <c r="H11" i="7"/>
  <c r="H18" i="7"/>
  <c r="H28" i="7"/>
  <c r="H7" i="7"/>
  <c r="H12" i="7"/>
  <c r="H19" i="7"/>
  <c r="H9" i="7"/>
  <c r="H21" i="7"/>
  <c r="H27" i="7"/>
  <c r="H13" i="7"/>
  <c r="H15" i="7"/>
  <c r="H8" i="7"/>
  <c r="H6" i="7"/>
  <c r="H16" i="7"/>
  <c r="H25" i="7"/>
  <c r="H34" i="7"/>
  <c r="H40" i="7"/>
  <c r="H44" i="7"/>
  <c r="H48" i="7"/>
  <c r="H52" i="7"/>
  <c r="H32" i="7"/>
  <c r="H35" i="7"/>
  <c r="H41" i="7"/>
  <c r="H45" i="7"/>
  <c r="H49" i="7"/>
  <c r="H53" i="7"/>
  <c r="H24" i="7"/>
  <c r="H39" i="7"/>
  <c r="H47" i="7"/>
  <c r="H51" i="7"/>
  <c r="H29" i="7"/>
  <c r="H26" i="7"/>
  <c r="H33" i="7"/>
  <c r="H42" i="7"/>
  <c r="H46" i="7"/>
  <c r="H50" i="7"/>
  <c r="H31" i="7"/>
  <c r="H43" i="7"/>
  <c r="C45" i="16"/>
  <c r="C46" i="16"/>
  <c r="C47" i="16"/>
  <c r="C48" i="16"/>
  <c r="C49" i="16"/>
  <c r="C50" i="16"/>
  <c r="C51" i="16"/>
  <c r="C52" i="16"/>
  <c r="C53" i="16"/>
  <c r="C54" i="16"/>
  <c r="C44" i="13"/>
  <c r="L44" i="13"/>
  <c r="C45" i="13"/>
  <c r="L45" i="13"/>
  <c r="C46" i="13"/>
  <c r="L46" i="13"/>
  <c r="C47" i="13"/>
  <c r="L47" i="13"/>
  <c r="C48" i="13"/>
  <c r="L48" i="13"/>
  <c r="C49" i="13"/>
  <c r="L49" i="13"/>
  <c r="C50" i="13"/>
  <c r="L50" i="13"/>
  <c r="C51" i="13"/>
  <c r="L51" i="13"/>
  <c r="C52" i="13"/>
  <c r="L52" i="13"/>
  <c r="C53" i="13"/>
  <c r="L53" i="13"/>
  <c r="C44" i="12"/>
  <c r="G44" i="12"/>
  <c r="C45" i="12"/>
  <c r="G45" i="12"/>
  <c r="C46" i="12"/>
  <c r="G46" i="12"/>
  <c r="C47" i="12"/>
  <c r="G47" i="12"/>
  <c r="C48" i="12"/>
  <c r="G48" i="12"/>
  <c r="C49" i="12"/>
  <c r="G49" i="12"/>
  <c r="C50" i="12"/>
  <c r="G50" i="12"/>
  <c r="C51" i="12"/>
  <c r="G51" i="12"/>
  <c r="C52" i="12"/>
  <c r="G52" i="12"/>
  <c r="C53" i="12"/>
  <c r="G53" i="12"/>
  <c r="C44" i="11"/>
  <c r="J44" i="11"/>
  <c r="C45" i="11"/>
  <c r="J45" i="11"/>
  <c r="C46" i="11"/>
  <c r="J46" i="11"/>
  <c r="C47" i="11"/>
  <c r="J47" i="11"/>
  <c r="C48" i="11"/>
  <c r="J48" i="11"/>
  <c r="C49" i="11"/>
  <c r="J49" i="11"/>
  <c r="C50" i="11"/>
  <c r="J50" i="11"/>
  <c r="C51" i="11"/>
  <c r="J51" i="11"/>
  <c r="C52" i="11"/>
  <c r="J52" i="11"/>
  <c r="C53" i="11"/>
  <c r="J53" i="11"/>
  <c r="C44" i="6"/>
  <c r="K44" i="6"/>
  <c r="C45" i="6"/>
  <c r="K45" i="6"/>
  <c r="C46" i="6"/>
  <c r="K46" i="6"/>
  <c r="C47" i="6"/>
  <c r="K47" i="6"/>
  <c r="C48" i="6"/>
  <c r="K48" i="6"/>
  <c r="C49" i="6"/>
  <c r="K49" i="6"/>
  <c r="C50" i="6"/>
  <c r="K50" i="6"/>
  <c r="C51" i="6"/>
  <c r="K51" i="6"/>
  <c r="C52" i="6"/>
  <c r="K52" i="6"/>
  <c r="C53" i="6"/>
  <c r="K53" i="6"/>
  <c r="K44" i="5"/>
  <c r="S44" i="5"/>
  <c r="K45" i="5"/>
  <c r="S45" i="5"/>
  <c r="K46" i="5"/>
  <c r="S46" i="5"/>
  <c r="K47" i="5"/>
  <c r="S47" i="5"/>
  <c r="K48" i="5"/>
  <c r="S48" i="5"/>
  <c r="K49" i="5"/>
  <c r="S49" i="5"/>
  <c r="K50" i="5"/>
  <c r="S50" i="5"/>
  <c r="K51" i="5"/>
  <c r="S51" i="5"/>
  <c r="K52" i="5"/>
  <c r="S52" i="5"/>
  <c r="K53" i="5"/>
  <c r="S53" i="5"/>
  <c r="C44" i="3"/>
  <c r="L44" i="3"/>
  <c r="C45" i="3"/>
  <c r="L45" i="3"/>
  <c r="C46" i="3"/>
  <c r="L46" i="3"/>
  <c r="C47" i="3"/>
  <c r="L47" i="3"/>
  <c r="C48" i="3"/>
  <c r="L48" i="3"/>
  <c r="C49" i="3"/>
  <c r="L49" i="3"/>
  <c r="C50" i="3"/>
  <c r="L50" i="3"/>
  <c r="C51" i="3"/>
  <c r="L51" i="3"/>
  <c r="C52" i="3"/>
  <c r="L52" i="3"/>
  <c r="C53" i="3"/>
  <c r="L53" i="3"/>
  <c r="C44" i="1"/>
  <c r="K44" i="1"/>
  <c r="C45" i="1"/>
  <c r="K45" i="1"/>
  <c r="C46" i="1"/>
  <c r="K46" i="1"/>
  <c r="C47" i="1"/>
  <c r="K47" i="1"/>
  <c r="C48" i="1"/>
  <c r="K48" i="1"/>
  <c r="C49" i="1"/>
  <c r="K49" i="1"/>
  <c r="C50" i="1"/>
  <c r="K50" i="1"/>
  <c r="C51" i="1"/>
  <c r="K51" i="1"/>
  <c r="C52" i="1"/>
  <c r="K52" i="1"/>
  <c r="C53" i="1"/>
  <c r="K53" i="1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" i="5"/>
  <c r="C44" i="16" l="1"/>
  <c r="C43" i="16"/>
  <c r="C42" i="16"/>
  <c r="C41" i="16"/>
  <c r="C40" i="16"/>
  <c r="C39" i="16"/>
  <c r="C38" i="16"/>
  <c r="C37" i="16"/>
  <c r="C36" i="16"/>
  <c r="C21" i="16"/>
  <c r="C10" i="16"/>
  <c r="C35" i="16"/>
  <c r="C34" i="16"/>
  <c r="C33" i="16"/>
  <c r="C32" i="16"/>
  <c r="C31" i="16"/>
  <c r="C30" i="16"/>
  <c r="C29" i="16"/>
  <c r="C6" i="16"/>
  <c r="C28" i="16"/>
  <c r="C27" i="16"/>
  <c r="C26" i="16"/>
  <c r="C25" i="16"/>
  <c r="C8" i="16"/>
  <c r="C24" i="16"/>
  <c r="C18" i="16"/>
  <c r="C12" i="16"/>
  <c r="C20" i="16"/>
  <c r="C23" i="16"/>
  <c r="C13" i="16"/>
  <c r="C22" i="16"/>
  <c r="C15" i="16"/>
  <c r="C9" i="16"/>
  <c r="C17" i="16"/>
  <c r="C16" i="16"/>
  <c r="C14" i="16"/>
  <c r="C5" i="16"/>
  <c r="C11" i="16"/>
  <c r="C19" i="16"/>
  <c r="C7" i="16"/>
  <c r="K16" i="1" l="1"/>
  <c r="K7" i="1"/>
  <c r="K13" i="1"/>
  <c r="K5" i="1"/>
  <c r="K4" i="1"/>
  <c r="K10" i="1"/>
  <c r="K15" i="1"/>
  <c r="K11" i="1"/>
  <c r="K19" i="1"/>
  <c r="K24" i="1"/>
  <c r="K23" i="1"/>
  <c r="K27" i="1"/>
  <c r="K8" i="1"/>
  <c r="K14" i="1"/>
  <c r="K28" i="1"/>
  <c r="K17" i="1"/>
  <c r="K6" i="1"/>
  <c r="K9" i="1"/>
  <c r="K29" i="1"/>
  <c r="K20" i="1"/>
  <c r="K30" i="1"/>
  <c r="K12" i="1"/>
  <c r="K26" i="1"/>
  <c r="K25" i="1"/>
  <c r="K18" i="1"/>
  <c r="K21" i="1"/>
  <c r="K31" i="1"/>
  <c r="K32" i="1"/>
  <c r="K33" i="1"/>
  <c r="K34" i="1"/>
  <c r="K22" i="1"/>
  <c r="K35" i="1"/>
  <c r="K36" i="1"/>
  <c r="K37" i="1"/>
  <c r="K38" i="1"/>
  <c r="K39" i="1"/>
  <c r="K40" i="1"/>
  <c r="K41" i="1"/>
  <c r="K42" i="1"/>
  <c r="K43" i="1"/>
  <c r="L10" i="3"/>
  <c r="L8" i="3"/>
  <c r="L19" i="3"/>
  <c r="L4" i="3"/>
  <c r="L11" i="3"/>
  <c r="L5" i="3"/>
  <c r="L26" i="3"/>
  <c r="L14" i="3"/>
  <c r="L27" i="3"/>
  <c r="L28" i="3"/>
  <c r="L7" i="3"/>
  <c r="L21" i="3"/>
  <c r="L29" i="3"/>
  <c r="L31" i="3"/>
  <c r="L23" i="3"/>
  <c r="L32" i="3"/>
  <c r="L9" i="3"/>
  <c r="L33" i="3"/>
  <c r="L17" i="3"/>
  <c r="L20" i="3"/>
  <c r="L22" i="3"/>
  <c r="L12" i="3"/>
  <c r="L30" i="3"/>
  <c r="L25" i="3"/>
  <c r="L13" i="3"/>
  <c r="L34" i="3"/>
  <c r="L18" i="3"/>
  <c r="L35" i="3"/>
  <c r="L16" i="3"/>
  <c r="L24" i="3"/>
  <c r="L36" i="3"/>
  <c r="L37" i="3"/>
  <c r="L6" i="3"/>
  <c r="L15" i="3"/>
  <c r="L38" i="3"/>
  <c r="L39" i="3"/>
  <c r="L40" i="3"/>
  <c r="L41" i="3"/>
  <c r="L42" i="3"/>
  <c r="L43" i="3"/>
  <c r="K21" i="5"/>
  <c r="K10" i="5"/>
  <c r="K7" i="5"/>
  <c r="K14" i="5"/>
  <c r="K19" i="5"/>
  <c r="K5" i="5"/>
  <c r="K15" i="5"/>
  <c r="K22" i="5"/>
  <c r="K4" i="5"/>
  <c r="K12" i="5"/>
  <c r="K16" i="5"/>
  <c r="K9" i="5"/>
  <c r="K23" i="5"/>
  <c r="K8" i="5"/>
  <c r="K24" i="5"/>
  <c r="K25" i="5"/>
  <c r="K20" i="5"/>
  <c r="K26" i="5"/>
  <c r="K6" i="5"/>
  <c r="K27" i="5"/>
  <c r="K17" i="5"/>
  <c r="K28" i="5"/>
  <c r="K29" i="5"/>
  <c r="K18" i="5"/>
  <c r="K13" i="5"/>
  <c r="K11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C16" i="6"/>
  <c r="K16" i="6"/>
  <c r="C22" i="6"/>
  <c r="K22" i="6"/>
  <c r="C20" i="6"/>
  <c r="K20" i="6"/>
  <c r="C4" i="6"/>
  <c r="K4" i="6"/>
  <c r="C7" i="6"/>
  <c r="K7" i="6"/>
  <c r="C21" i="6"/>
  <c r="K21" i="6"/>
  <c r="C10" i="6"/>
  <c r="K10" i="6"/>
  <c r="C19" i="6"/>
  <c r="K19" i="6"/>
  <c r="C18" i="6"/>
  <c r="K18" i="6"/>
  <c r="C12" i="6"/>
  <c r="K12" i="6"/>
  <c r="C13" i="6"/>
  <c r="K13" i="6"/>
  <c r="C24" i="6"/>
  <c r="K24" i="6"/>
  <c r="C26" i="6"/>
  <c r="K26" i="6"/>
  <c r="C5" i="6"/>
  <c r="K5" i="6"/>
  <c r="C6" i="6"/>
  <c r="K6" i="6"/>
  <c r="C15" i="6"/>
  <c r="I21" i="7" s="1"/>
  <c r="K15" i="6"/>
  <c r="C17" i="6"/>
  <c r="K17" i="6"/>
  <c r="C14" i="6"/>
  <c r="K14" i="6"/>
  <c r="C28" i="6"/>
  <c r="K28" i="6"/>
  <c r="C29" i="6"/>
  <c r="K29" i="6"/>
  <c r="C9" i="6"/>
  <c r="I37" i="7" s="1"/>
  <c r="K9" i="6"/>
  <c r="C27" i="6"/>
  <c r="K27" i="6"/>
  <c r="C8" i="6"/>
  <c r="K8" i="6"/>
  <c r="C11" i="6"/>
  <c r="K11" i="6"/>
  <c r="C23" i="6"/>
  <c r="K23" i="6"/>
  <c r="C25" i="6"/>
  <c r="K25" i="6"/>
  <c r="C30" i="6"/>
  <c r="K30" i="6"/>
  <c r="C31" i="6"/>
  <c r="K31" i="6"/>
  <c r="C32" i="6"/>
  <c r="K32" i="6"/>
  <c r="C33" i="6"/>
  <c r="K33" i="6"/>
  <c r="C34" i="6"/>
  <c r="K34" i="6"/>
  <c r="C35" i="6"/>
  <c r="K35" i="6"/>
  <c r="C36" i="6"/>
  <c r="K36" i="6"/>
  <c r="C37" i="6"/>
  <c r="K37" i="6"/>
  <c r="C38" i="6"/>
  <c r="K38" i="6"/>
  <c r="C39" i="6"/>
  <c r="K39" i="6"/>
  <c r="C40" i="6"/>
  <c r="K40" i="6"/>
  <c r="C41" i="6"/>
  <c r="K41" i="6"/>
  <c r="C42" i="6"/>
  <c r="K42" i="6"/>
  <c r="C43" i="6"/>
  <c r="K43" i="6"/>
  <c r="I19" i="7" l="1"/>
  <c r="I12" i="7"/>
  <c r="I28" i="7"/>
  <c r="I7" i="7"/>
  <c r="I5" i="7"/>
  <c r="I9" i="7"/>
  <c r="I4" i="7"/>
  <c r="I36" i="7"/>
  <c r="I20" i="7"/>
  <c r="I22" i="7"/>
  <c r="I23" i="7"/>
  <c r="I11" i="7"/>
  <c r="I8" i="7"/>
  <c r="I15" i="7"/>
  <c r="I27" i="7"/>
  <c r="I16" i="7"/>
  <c r="I18" i="7"/>
  <c r="I13" i="7"/>
  <c r="I38" i="7"/>
  <c r="I6" i="7"/>
  <c r="I14" i="7"/>
  <c r="I17" i="7"/>
  <c r="I30" i="7"/>
  <c r="I29" i="7"/>
  <c r="I32" i="7"/>
  <c r="I34" i="7"/>
  <c r="I33" i="7"/>
  <c r="I40" i="7"/>
  <c r="I42" i="7"/>
  <c r="I44" i="7"/>
  <c r="I46" i="7"/>
  <c r="I48" i="7"/>
  <c r="I50" i="7"/>
  <c r="I52" i="7"/>
  <c r="I24" i="7"/>
  <c r="I25" i="7"/>
  <c r="I26" i="7"/>
  <c r="I31" i="7"/>
  <c r="I35" i="7"/>
  <c r="I39" i="7"/>
  <c r="I41" i="7"/>
  <c r="I43" i="7"/>
  <c r="I45" i="7"/>
  <c r="I47" i="7"/>
  <c r="I49" i="7"/>
  <c r="I51" i="7"/>
  <c r="I53" i="7"/>
  <c r="C25" i="11"/>
  <c r="C29" i="11"/>
  <c r="C14" i="11"/>
  <c r="C21" i="11"/>
  <c r="C4" i="11"/>
  <c r="C9" i="11"/>
  <c r="C5" i="11"/>
  <c r="C8" i="11"/>
  <c r="C11" i="11"/>
  <c r="C26" i="11"/>
  <c r="C16" i="11"/>
  <c r="C7" i="11"/>
  <c r="C6" i="11"/>
  <c r="C17" i="11"/>
  <c r="C13" i="11"/>
  <c r="C31" i="11"/>
  <c r="C12" i="11"/>
  <c r="C27" i="11"/>
  <c r="C32" i="11"/>
  <c r="C10" i="11"/>
  <c r="J4" i="7" l="1"/>
  <c r="J13" i="7"/>
  <c r="J16" i="7"/>
  <c r="J8" i="7"/>
  <c r="J14" i="7"/>
  <c r="J9" i="7"/>
  <c r="J6" i="7"/>
  <c r="J27" i="7"/>
  <c r="C9" i="13"/>
  <c r="C31" i="13"/>
  <c r="C4" i="13"/>
  <c r="K4" i="7" s="1"/>
  <c r="C5" i="13"/>
  <c r="K7" i="7" s="1"/>
  <c r="C12" i="13"/>
  <c r="C18" i="13"/>
  <c r="C14" i="13"/>
  <c r="C32" i="13"/>
  <c r="C21" i="13"/>
  <c r="C33" i="13"/>
  <c r="C15" i="13"/>
  <c r="C30" i="13"/>
  <c r="K37" i="7" s="1"/>
  <c r="C17" i="13"/>
  <c r="C19" i="13"/>
  <c r="C10" i="13"/>
  <c r="C27" i="13"/>
  <c r="C23" i="13"/>
  <c r="C28" i="13"/>
  <c r="C16" i="13"/>
  <c r="C6" i="13"/>
  <c r="K5" i="7" s="1"/>
  <c r="C13" i="13"/>
  <c r="K30" i="7" s="1"/>
  <c r="C35" i="13"/>
  <c r="C36" i="13"/>
  <c r="C11" i="13"/>
  <c r="C29" i="13"/>
  <c r="C37" i="13"/>
  <c r="C20" i="13"/>
  <c r="C34" i="13"/>
  <c r="C24" i="13"/>
  <c r="C7" i="13"/>
  <c r="C25" i="13"/>
  <c r="C38" i="13"/>
  <c r="C26" i="13"/>
  <c r="C22" i="13"/>
  <c r="C39" i="13"/>
  <c r="C40" i="13"/>
  <c r="C41" i="13"/>
  <c r="C42" i="13"/>
  <c r="C43" i="13"/>
  <c r="C8" i="13"/>
  <c r="C18" i="12"/>
  <c r="C13" i="12"/>
  <c r="C22" i="12"/>
  <c r="C24" i="12"/>
  <c r="C25" i="12"/>
  <c r="C6" i="12"/>
  <c r="C7" i="12"/>
  <c r="C26" i="12"/>
  <c r="C27" i="12"/>
  <c r="C14" i="12"/>
  <c r="C28" i="12"/>
  <c r="C8" i="12"/>
  <c r="C29" i="12"/>
  <c r="C12" i="12"/>
  <c r="C30" i="12"/>
  <c r="C16" i="12"/>
  <c r="C23" i="12"/>
  <c r="C19" i="12"/>
  <c r="C20" i="12"/>
  <c r="C10" i="12"/>
  <c r="C15" i="12"/>
  <c r="C31" i="12"/>
  <c r="C32" i="12"/>
  <c r="C33" i="12"/>
  <c r="C34" i="12"/>
  <c r="C5" i="12"/>
  <c r="C35" i="12"/>
  <c r="C21" i="12"/>
  <c r="C36" i="12"/>
  <c r="C11" i="12"/>
  <c r="C37" i="12"/>
  <c r="C38" i="12"/>
  <c r="C39" i="12"/>
  <c r="C40" i="12"/>
  <c r="C4" i="12"/>
  <c r="C17" i="12"/>
  <c r="C41" i="12"/>
  <c r="C42" i="12"/>
  <c r="C43" i="12"/>
  <c r="C9" i="12"/>
  <c r="C18" i="11"/>
  <c r="J20" i="7" s="1"/>
  <c r="C15" i="11"/>
  <c r="J5" i="7" s="1"/>
  <c r="C30" i="11"/>
  <c r="C33" i="11"/>
  <c r="C23" i="11"/>
  <c r="J21" i="7" s="1"/>
  <c r="C34" i="11"/>
  <c r="C35" i="11"/>
  <c r="C36" i="11"/>
  <c r="C37" i="11"/>
  <c r="C28" i="11"/>
  <c r="J19" i="7" s="1"/>
  <c r="C22" i="11"/>
  <c r="C20" i="11"/>
  <c r="C24" i="11"/>
  <c r="C38" i="11"/>
  <c r="C39" i="11"/>
  <c r="C40" i="11"/>
  <c r="C41" i="11"/>
  <c r="C42" i="11"/>
  <c r="C43" i="11"/>
  <c r="C19" i="11"/>
  <c r="J7" i="7" s="1"/>
  <c r="C7" i="1"/>
  <c r="F6" i="7" s="1"/>
  <c r="C10" i="1"/>
  <c r="C11" i="1"/>
  <c r="C5" i="1"/>
  <c r="C19" i="1"/>
  <c r="F19" i="7" s="1"/>
  <c r="C27" i="1"/>
  <c r="C15" i="1"/>
  <c r="C29" i="1"/>
  <c r="C20" i="1"/>
  <c r="C30" i="1"/>
  <c r="C12" i="1"/>
  <c r="C13" i="1"/>
  <c r="C26" i="1"/>
  <c r="C14" i="1"/>
  <c r="F38" i="7" s="1"/>
  <c r="C25" i="1"/>
  <c r="C6" i="1"/>
  <c r="C4" i="1"/>
  <c r="F9" i="7" s="1"/>
  <c r="C18" i="1"/>
  <c r="C23" i="1"/>
  <c r="C21" i="1"/>
  <c r="C24" i="1"/>
  <c r="C31" i="1"/>
  <c r="F29" i="7" s="1"/>
  <c r="C8" i="1"/>
  <c r="C17" i="1"/>
  <c r="C32" i="1"/>
  <c r="C33" i="1"/>
  <c r="C34" i="1"/>
  <c r="C22" i="1"/>
  <c r="C35" i="1"/>
  <c r="C36" i="1"/>
  <c r="C28" i="1"/>
  <c r="C37" i="1"/>
  <c r="C9" i="1"/>
  <c r="F36" i="7" s="1"/>
  <c r="C38" i="1"/>
  <c r="C39" i="1"/>
  <c r="C40" i="1"/>
  <c r="C41" i="1"/>
  <c r="C42" i="1"/>
  <c r="C43" i="1"/>
  <c r="C16" i="1"/>
  <c r="J36" i="7" l="1"/>
  <c r="J22" i="7"/>
  <c r="F15" i="7"/>
  <c r="K18" i="7"/>
  <c r="K10" i="7"/>
  <c r="K11" i="7"/>
  <c r="K9" i="7"/>
  <c r="K6" i="7"/>
  <c r="J28" i="7"/>
  <c r="J12" i="7"/>
  <c r="F28" i="7"/>
  <c r="F22" i="7"/>
  <c r="F18" i="7"/>
  <c r="F12" i="7"/>
  <c r="J11" i="7"/>
  <c r="J17" i="7"/>
  <c r="J18" i="7"/>
  <c r="J38" i="7"/>
  <c r="K28" i="7"/>
  <c r="J30" i="7"/>
  <c r="K23" i="7"/>
  <c r="K22" i="7"/>
  <c r="K19" i="7"/>
  <c r="K36" i="7"/>
  <c r="K29" i="7"/>
  <c r="J37" i="7"/>
  <c r="F23" i="7"/>
  <c r="K16" i="7"/>
  <c r="F5" i="7"/>
  <c r="K38" i="7"/>
  <c r="K12" i="7"/>
  <c r="K21" i="7"/>
  <c r="J23" i="7"/>
  <c r="K27" i="7"/>
  <c r="F20" i="7"/>
  <c r="F21" i="7"/>
  <c r="F37" i="7"/>
  <c r="F11" i="7"/>
  <c r="F8" i="7"/>
  <c r="J15" i="7"/>
  <c r="K20" i="7"/>
  <c r="K14" i="7"/>
  <c r="K8" i="7"/>
  <c r="K17" i="7"/>
  <c r="K13" i="7"/>
  <c r="K15" i="7"/>
  <c r="F30" i="7"/>
  <c r="F14" i="7"/>
  <c r="F13" i="7"/>
  <c r="F27" i="7"/>
  <c r="F7" i="7"/>
  <c r="F16" i="7"/>
  <c r="F17" i="7"/>
  <c r="F4" i="7"/>
  <c r="F26" i="7"/>
  <c r="F33" i="7"/>
  <c r="F42" i="7"/>
  <c r="F46" i="7"/>
  <c r="F50" i="7"/>
  <c r="F24" i="7"/>
  <c r="F31" i="7"/>
  <c r="F43" i="7"/>
  <c r="F47" i="7"/>
  <c r="F49" i="7"/>
  <c r="F39" i="7"/>
  <c r="F51" i="7"/>
  <c r="F53" i="7"/>
  <c r="F25" i="7"/>
  <c r="F34" i="7"/>
  <c r="F40" i="7"/>
  <c r="F44" i="7"/>
  <c r="F48" i="7"/>
  <c r="F52" i="7"/>
  <c r="F32" i="7"/>
  <c r="F35" i="7"/>
  <c r="F41" i="7"/>
  <c r="F45" i="7"/>
  <c r="K24" i="7"/>
  <c r="K31" i="7"/>
  <c r="K33" i="7"/>
  <c r="K40" i="7"/>
  <c r="K43" i="7"/>
  <c r="K46" i="7"/>
  <c r="K49" i="7"/>
  <c r="K52" i="7"/>
  <c r="K26" i="7"/>
  <c r="K42" i="7"/>
  <c r="K45" i="7"/>
  <c r="K48" i="7"/>
  <c r="K51" i="7"/>
  <c r="K25" i="7"/>
  <c r="K32" i="7"/>
  <c r="K34" i="7"/>
  <c r="K35" i="7"/>
  <c r="K39" i="7"/>
  <c r="K41" i="7"/>
  <c r="K44" i="7"/>
  <c r="K47" i="7"/>
  <c r="K50" i="7"/>
  <c r="K53" i="7"/>
  <c r="J25" i="7"/>
  <c r="J26" i="7"/>
  <c r="J34" i="7"/>
  <c r="J33" i="7"/>
  <c r="J40" i="7"/>
  <c r="J42" i="7"/>
  <c r="J44" i="7"/>
  <c r="J46" i="7"/>
  <c r="J48" i="7"/>
  <c r="J29" i="7"/>
  <c r="J24" i="7"/>
  <c r="J31" i="7"/>
  <c r="J39" i="7"/>
  <c r="J41" i="7"/>
  <c r="J43" i="7"/>
  <c r="J47" i="7"/>
  <c r="J51" i="7"/>
  <c r="J50" i="7"/>
  <c r="J32" i="7"/>
  <c r="J35" i="7"/>
  <c r="J45" i="7"/>
  <c r="J49" i="7"/>
  <c r="J53" i="7"/>
  <c r="J52" i="7"/>
  <c r="L9" i="13"/>
  <c r="L31" i="13"/>
  <c r="L4" i="13"/>
  <c r="L5" i="13"/>
  <c r="L12" i="13"/>
  <c r="L18" i="13"/>
  <c r="L14" i="13"/>
  <c r="L32" i="13"/>
  <c r="L21" i="13"/>
  <c r="L33" i="13"/>
  <c r="L15" i="13"/>
  <c r="L30" i="13"/>
  <c r="L17" i="13"/>
  <c r="M13" i="7" s="1"/>
  <c r="L19" i="13"/>
  <c r="L10" i="13"/>
  <c r="L27" i="13"/>
  <c r="L23" i="13"/>
  <c r="L28" i="13"/>
  <c r="L16" i="13"/>
  <c r="L6" i="13"/>
  <c r="L13" i="13"/>
  <c r="L35" i="13"/>
  <c r="L36" i="13"/>
  <c r="L11" i="13"/>
  <c r="L29" i="13"/>
  <c r="L37" i="13"/>
  <c r="L20" i="13"/>
  <c r="L34" i="13"/>
  <c r="M38" i="7" s="1"/>
  <c r="L24" i="13"/>
  <c r="M28" i="7" s="1"/>
  <c r="L7" i="13"/>
  <c r="L25" i="13"/>
  <c r="L38" i="13"/>
  <c r="L26" i="13"/>
  <c r="M31" i="7" s="1"/>
  <c r="L22" i="13"/>
  <c r="M21" i="7" s="1"/>
  <c r="L39" i="13"/>
  <c r="L40" i="13"/>
  <c r="L41" i="13"/>
  <c r="L42" i="13"/>
  <c r="L43" i="13"/>
  <c r="L8" i="13"/>
  <c r="G18" i="12"/>
  <c r="G13" i="12"/>
  <c r="G22" i="12"/>
  <c r="G24" i="12"/>
  <c r="G25" i="12"/>
  <c r="G6" i="12"/>
  <c r="G7" i="12"/>
  <c r="G26" i="12"/>
  <c r="G27" i="12"/>
  <c r="G14" i="12"/>
  <c r="G28" i="12"/>
  <c r="G8" i="12"/>
  <c r="G29" i="12"/>
  <c r="G12" i="12"/>
  <c r="G30" i="12"/>
  <c r="G16" i="12"/>
  <c r="G23" i="12"/>
  <c r="G19" i="12"/>
  <c r="G20" i="12"/>
  <c r="G10" i="12"/>
  <c r="G15" i="12"/>
  <c r="G31" i="12"/>
  <c r="G32" i="12"/>
  <c r="G33" i="12"/>
  <c r="G34" i="12"/>
  <c r="G5" i="12"/>
  <c r="G35" i="12"/>
  <c r="G21" i="12"/>
  <c r="G36" i="12"/>
  <c r="G11" i="12"/>
  <c r="G37" i="12"/>
  <c r="G38" i="12"/>
  <c r="G39" i="12"/>
  <c r="G40" i="12"/>
  <c r="G4" i="12"/>
  <c r="G17" i="12"/>
  <c r="G41" i="12"/>
  <c r="G42" i="12"/>
  <c r="G43" i="12"/>
  <c r="G9" i="12"/>
  <c r="J9" i="11"/>
  <c r="J29" i="11"/>
  <c r="J5" i="11"/>
  <c r="J11" i="11"/>
  <c r="J16" i="11"/>
  <c r="J7" i="11"/>
  <c r="J26" i="11"/>
  <c r="J6" i="11"/>
  <c r="J17" i="11"/>
  <c r="J13" i="11"/>
  <c r="J31" i="11"/>
  <c r="J14" i="11"/>
  <c r="J21" i="11"/>
  <c r="J8" i="11"/>
  <c r="J12" i="11"/>
  <c r="J27" i="11"/>
  <c r="J4" i="11"/>
  <c r="J32" i="11"/>
  <c r="J10" i="11"/>
  <c r="J18" i="11"/>
  <c r="J15" i="11"/>
  <c r="J30" i="11"/>
  <c r="J33" i="11"/>
  <c r="J23" i="11"/>
  <c r="J34" i="11"/>
  <c r="J35" i="11"/>
  <c r="J36" i="11"/>
  <c r="J37" i="11"/>
  <c r="J28" i="11"/>
  <c r="J22" i="11"/>
  <c r="M24" i="7" s="1"/>
  <c r="J20" i="11"/>
  <c r="M25" i="7" s="1"/>
  <c r="J24" i="11"/>
  <c r="M26" i="7" s="1"/>
  <c r="J38" i="11"/>
  <c r="J39" i="11"/>
  <c r="J40" i="11"/>
  <c r="J41" i="11"/>
  <c r="J42" i="11"/>
  <c r="J43" i="11"/>
  <c r="J19" i="11"/>
  <c r="J25" i="11"/>
  <c r="M34" i="7" l="1"/>
  <c r="M11" i="7"/>
  <c r="M7" i="7"/>
  <c r="M32" i="7"/>
  <c r="M35" i="7"/>
  <c r="M5" i="7"/>
  <c r="M19" i="7"/>
  <c r="M18" i="7"/>
  <c r="M37" i="7"/>
  <c r="M30" i="7"/>
  <c r="M33" i="7"/>
  <c r="M27" i="7"/>
  <c r="M20" i="7"/>
  <c r="M23" i="7"/>
  <c r="M36" i="7"/>
  <c r="M29" i="7"/>
  <c r="M15" i="7"/>
  <c r="M6" i="7"/>
  <c r="M16" i="7"/>
  <c r="M22" i="7"/>
  <c r="M12" i="7"/>
  <c r="M14" i="7"/>
  <c r="M17" i="7"/>
  <c r="M10" i="7"/>
  <c r="M8" i="7"/>
  <c r="M4" i="7"/>
  <c r="M9" i="7"/>
  <c r="J10" i="7"/>
  <c r="I10" i="7"/>
  <c r="F10" i="7"/>
  <c r="C33" i="7" l="1"/>
  <c r="C34" i="7"/>
  <c r="C35" i="7"/>
  <c r="C25" i="7"/>
  <c r="C32" i="7"/>
  <c r="C31" i="7"/>
  <c r="C26" i="7"/>
  <c r="C24" i="7"/>
  <c r="C29" i="7"/>
  <c r="C37" i="7"/>
  <c r="C16" i="7"/>
  <c r="C6" i="7"/>
  <c r="C17" i="7"/>
  <c r="C36" i="7"/>
  <c r="C15" i="7"/>
  <c r="C38" i="7"/>
  <c r="C12" i="7"/>
  <c r="C18" i="7"/>
  <c r="C27" i="7"/>
  <c r="C28" i="7"/>
  <c r="C8" i="7"/>
  <c r="C5" i="7"/>
  <c r="C21" i="7"/>
  <c r="C20" i="7"/>
  <c r="C14" i="7"/>
  <c r="C22" i="7"/>
  <c r="C13" i="7"/>
  <c r="C11" i="7"/>
  <c r="C4" i="7"/>
  <c r="C19" i="7"/>
  <c r="C9" i="7"/>
  <c r="C23" i="7"/>
  <c r="C30" i="7"/>
  <c r="C7" i="7"/>
  <c r="C33" i="3"/>
  <c r="C5" i="3"/>
  <c r="C19" i="3"/>
  <c r="C11" i="3"/>
  <c r="C14" i="3"/>
  <c r="C7" i="3"/>
  <c r="C20" i="3"/>
  <c r="C27" i="3"/>
  <c r="C26" i="3"/>
  <c r="C22" i="3"/>
  <c r="C29" i="3"/>
  <c r="C31" i="3"/>
  <c r="C30" i="3"/>
  <c r="C12" i="3"/>
  <c r="G5" i="7" s="1"/>
  <c r="C21" i="3"/>
  <c r="C4" i="3"/>
  <c r="G4" i="7" s="1"/>
  <c r="C25" i="3"/>
  <c r="C10" i="3"/>
  <c r="G10" i="7" s="1"/>
  <c r="C23" i="3"/>
  <c r="G18" i="7" s="1"/>
  <c r="C28" i="3"/>
  <c r="C32" i="3"/>
  <c r="C9" i="3"/>
  <c r="C13" i="3"/>
  <c r="C34" i="3"/>
  <c r="C18" i="3"/>
  <c r="C35" i="3"/>
  <c r="C16" i="3"/>
  <c r="C24" i="3"/>
  <c r="C36" i="3"/>
  <c r="C37" i="3"/>
  <c r="C6" i="3"/>
  <c r="C15" i="3"/>
  <c r="C38" i="3"/>
  <c r="C17" i="3"/>
  <c r="C39" i="3"/>
  <c r="C40" i="3"/>
  <c r="C41" i="3"/>
  <c r="C42" i="3"/>
  <c r="C43" i="3"/>
  <c r="C8" i="3"/>
  <c r="G37" i="7" l="1"/>
  <c r="G12" i="7"/>
  <c r="G11" i="7"/>
  <c r="G16" i="7"/>
  <c r="G22" i="7"/>
  <c r="G9" i="7"/>
  <c r="G27" i="7"/>
  <c r="G14" i="7"/>
  <c r="G28" i="7"/>
  <c r="G19" i="7"/>
  <c r="G23" i="7"/>
  <c r="G21" i="7"/>
  <c r="G8" i="7"/>
  <c r="G36" i="7"/>
  <c r="G20" i="7"/>
  <c r="G13" i="7"/>
  <c r="G38" i="7"/>
  <c r="G15" i="7"/>
  <c r="G17" i="7"/>
  <c r="G30" i="7"/>
  <c r="G7" i="7"/>
  <c r="G6" i="7"/>
  <c r="G29" i="7"/>
  <c r="G26" i="7"/>
  <c r="G33" i="7"/>
  <c r="G42" i="7"/>
  <c r="G46" i="7"/>
  <c r="G50" i="7"/>
  <c r="G31" i="7"/>
  <c r="G43" i="7"/>
  <c r="G32" i="7"/>
  <c r="G35" i="7"/>
  <c r="G41" i="7"/>
  <c r="G45" i="7"/>
  <c r="G49" i="7"/>
  <c r="G53" i="7"/>
  <c r="G39" i="7"/>
  <c r="G47" i="7"/>
  <c r="G25" i="7"/>
  <c r="G34" i="7"/>
  <c r="G40" i="7"/>
  <c r="G44" i="7"/>
  <c r="G48" i="7"/>
  <c r="G52" i="7"/>
  <c r="G24" i="7"/>
  <c r="G51" i="7"/>
  <c r="E37" i="7" l="1"/>
  <c r="E38" i="7" l="1"/>
  <c r="E8" i="7"/>
  <c r="H10" i="7"/>
  <c r="E10" i="7" s="1"/>
  <c r="E22" i="7"/>
  <c r="E21" i="7" l="1"/>
  <c r="E28" i="7"/>
  <c r="E44" i="7"/>
  <c r="E46" i="7"/>
  <c r="E48" i="7"/>
  <c r="E50" i="7"/>
  <c r="E52" i="7"/>
  <c r="E45" i="7"/>
  <c r="E47" i="7"/>
  <c r="E49" i="7"/>
  <c r="E51" i="7"/>
  <c r="E53" i="7"/>
  <c r="E19" i="7"/>
  <c r="E29" i="7"/>
  <c r="E4" i="7"/>
  <c r="E14" i="7"/>
  <c r="E17" i="7"/>
  <c r="E27" i="7"/>
  <c r="E9" i="7"/>
  <c r="E16" i="7"/>
  <c r="E15" i="7"/>
  <c r="E43" i="7"/>
  <c r="E7" i="7"/>
  <c r="E41" i="7"/>
  <c r="E23" i="7"/>
  <c r="E26" i="7"/>
  <c r="E11" i="7"/>
  <c r="E13" i="7"/>
  <c r="E12" i="7"/>
  <c r="E24" i="7"/>
  <c r="E34" i="7"/>
  <c r="E25" i="7"/>
  <c r="E5" i="7"/>
  <c r="E6" i="7"/>
  <c r="E30" i="7"/>
  <c r="E31" i="7"/>
  <c r="E42" i="7"/>
  <c r="E35" i="7"/>
  <c r="E32" i="7"/>
  <c r="E39" i="7"/>
  <c r="E40" i="7"/>
  <c r="E36" i="7"/>
  <c r="E33" i="7"/>
  <c r="E20" i="7"/>
  <c r="E18" i="7"/>
  <c r="A33" i="7" l="1"/>
  <c r="A34" i="7"/>
  <c r="A35" i="7"/>
  <c r="A32" i="7"/>
  <c r="A31" i="7"/>
  <c r="A25" i="7"/>
  <c r="A26" i="7"/>
  <c r="A24" i="7"/>
  <c r="A29" i="7"/>
  <c r="A5" i="7"/>
  <c r="A12" i="7"/>
  <c r="A23" i="7"/>
  <c r="A37" i="7"/>
  <c r="A8" i="7"/>
  <c r="A36" i="7"/>
  <c r="A11" i="7"/>
  <c r="A17" i="7"/>
  <c r="A4" i="7"/>
  <c r="A16" i="7"/>
  <c r="A13" i="7"/>
  <c r="A19" i="7"/>
  <c r="A28" i="7"/>
  <c r="A6" i="7"/>
  <c r="A9" i="7"/>
  <c r="A15" i="7"/>
  <c r="A38" i="7"/>
  <c r="A18" i="7"/>
  <c r="A27" i="7"/>
  <c r="A30" i="7"/>
  <c r="A20" i="7"/>
  <c r="A21" i="7"/>
  <c r="A14" i="7"/>
  <c r="A7" i="7"/>
  <c r="A22" i="7"/>
  <c r="C10" i="7"/>
  <c r="A10" i="7" l="1"/>
  <c r="C9" i="17"/>
  <c r="I9" i="17"/>
</calcChain>
</file>

<file path=xl/sharedStrings.xml><?xml version="1.0" encoding="utf-8"?>
<sst xmlns="http://schemas.openxmlformats.org/spreadsheetml/2006/main" count="662" uniqueCount="92">
  <si>
    <t>Score/round</t>
  </si>
  <si>
    <t>Rnd 1</t>
  </si>
  <si>
    <t>Rnd 2</t>
  </si>
  <si>
    <t>Rnd 3</t>
  </si>
  <si>
    <t>Rnd 4</t>
  </si>
  <si>
    <t>Rnd 5</t>
  </si>
  <si>
    <t>Rnd 6</t>
  </si>
  <si>
    <t>Rnd 7</t>
  </si>
  <si>
    <t>Total</t>
  </si>
  <si>
    <t>Driver</t>
  </si>
  <si>
    <t>Highlighted results show class leader</t>
  </si>
  <si>
    <t>Karl</t>
  </si>
  <si>
    <t>Pos</t>
  </si>
  <si>
    <t>Enduro</t>
  </si>
  <si>
    <t>Saloon</t>
  </si>
  <si>
    <t>MBR Endurance Results</t>
  </si>
  <si>
    <t>Fastest laps</t>
  </si>
  <si>
    <t>Green</t>
  </si>
  <si>
    <t>Red</t>
  </si>
  <si>
    <t>Yellow</t>
  </si>
  <si>
    <t>Blue</t>
  </si>
  <si>
    <t>Time</t>
  </si>
  <si>
    <t>Classic</t>
  </si>
  <si>
    <t>Libre</t>
  </si>
  <si>
    <t>F1</t>
  </si>
  <si>
    <t>Classic F1 Results</t>
  </si>
  <si>
    <t>Neal</t>
  </si>
  <si>
    <t>Matt</t>
  </si>
  <si>
    <t>Andy</t>
  </si>
  <si>
    <t>Mark B</t>
  </si>
  <si>
    <t>BSCRA 1/24th Retro cars as supplied</t>
  </si>
  <si>
    <t>Formula 1 eligible cars from the 60's, 70's and 80's powered by Johnson 111 motors only</t>
  </si>
  <si>
    <t>Any protoype or GT car from 1993 to present</t>
  </si>
  <si>
    <t>Formula Libra results</t>
  </si>
  <si>
    <t>Open wheeled single seater cars up to and including year 2000</t>
  </si>
  <si>
    <t>Classic Sports and GT Results</t>
  </si>
  <si>
    <t>Terry</t>
  </si>
  <si>
    <t>LMP/GT Results</t>
  </si>
  <si>
    <t>LMP/GT</t>
  </si>
  <si>
    <t xml:space="preserve"> </t>
  </si>
  <si>
    <t>Cars that contested the British Saloon/Touring Car and Australian Touring Car championship between 1958 and present.</t>
  </si>
  <si>
    <t>1/24th</t>
  </si>
  <si>
    <t>1/32nd</t>
  </si>
  <si>
    <t>Marc T</t>
  </si>
  <si>
    <t>Touring Car results</t>
  </si>
  <si>
    <t>Drag Results</t>
  </si>
  <si>
    <t>Albert</t>
  </si>
  <si>
    <t>Roger</t>
  </si>
  <si>
    <t>Scoring 25,20,16,13,11,10,9,8,7,6,5,4,3,2,1….</t>
  </si>
  <si>
    <t>Scoring 25,20,16,13</t>
  </si>
  <si>
    <t>Supplied club cars</t>
  </si>
  <si>
    <t>Any car that competed in a major indurance race up to 1993</t>
  </si>
  <si>
    <t>1/24 - 1/24 or 1/25 scale hard plastic body with production chassis and 16D motor - min weight 120g</t>
  </si>
  <si>
    <t>1/32 - Bracket racing - any 1/32 slotcar with hard plastic body - min weight 85g</t>
  </si>
  <si>
    <t>James</t>
  </si>
  <si>
    <t>Touring</t>
  </si>
  <si>
    <t>Classic Sports</t>
  </si>
  <si>
    <t>Championship consisting of one round from each class raced</t>
  </si>
  <si>
    <t>Graham</t>
  </si>
  <si>
    <t>Mike</t>
  </si>
  <si>
    <t>Adam</t>
  </si>
  <si>
    <t>Ja</t>
  </si>
  <si>
    <t>Mason (Jnr)</t>
  </si>
  <si>
    <t>Andrew</t>
  </si>
  <si>
    <t>Louis</t>
  </si>
  <si>
    <t>Charles</t>
  </si>
  <si>
    <t>Mark F</t>
  </si>
  <si>
    <t>Pauline</t>
  </si>
  <si>
    <t>Kevin</t>
  </si>
  <si>
    <t>Mark W</t>
  </si>
  <si>
    <t>Rnd 8</t>
  </si>
  <si>
    <t>LMPGT</t>
  </si>
  <si>
    <t>Classic F1</t>
  </si>
  <si>
    <t>Formula Libre</t>
  </si>
  <si>
    <t>Alex</t>
  </si>
  <si>
    <t>Graham B</t>
  </si>
  <si>
    <t>Boxy</t>
  </si>
  <si>
    <t>Kieth</t>
  </si>
  <si>
    <t>Yan</t>
  </si>
  <si>
    <t>Manners</t>
  </si>
  <si>
    <t>Ade</t>
  </si>
  <si>
    <t>Overall Results 2022</t>
  </si>
  <si>
    <t>Marlborough Cup</t>
  </si>
  <si>
    <t>Scoring 25,20,16,13,11,10,9,8,7,6,5,4,3,2,1…. per elimination round</t>
  </si>
  <si>
    <t>Elliot</t>
  </si>
  <si>
    <t>JJ</t>
  </si>
  <si>
    <t>Tin Top Libre Results</t>
  </si>
  <si>
    <t>Harvey (Jnr)</t>
  </si>
  <si>
    <t>James L</t>
  </si>
  <si>
    <t>Henry</t>
  </si>
  <si>
    <t>Owen</t>
  </si>
  <si>
    <t>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</si>
</sst>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trike/>
      <sz val="10"/>
      <name val="Arial"/>
      <family val="2"/>
    </font>
    <font>
      <b/>
      <u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</cellStyleXfs>
  <cellXfs count="63">
    <xf numFmtId="0" fontId="0" fillId="0" borderId="0" xfId="0"/>
    <xf numFmtId="0" fontId="4" fillId="2" borderId="0" xfId="1" applyFont="1" applyAlignment="1">
      <alignment horizontal="center"/>
    </xf>
    <xf numFmtId="16" fontId="4" fillId="2" borderId="0" xfId="1" applyNumberFormat="1" applyFont="1" applyAlignment="1">
      <alignment horizontal="center"/>
    </xf>
    <xf numFmtId="0" fontId="4" fillId="2" borderId="0" xfId="1" applyFont="1"/>
    <xf numFmtId="0" fontId="5" fillId="0" borderId="0" xfId="0" applyFont="1"/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4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16" fontId="6" fillId="0" borderId="0" xfId="0" applyNumberFormat="1" applyFont="1"/>
    <xf numFmtId="0" fontId="0" fillId="0" borderId="0" xfId="0" quotePrefix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2" borderId="0" xfId="1" applyFont="1" applyAlignment="1">
      <alignment horizontal="center" vertical="center"/>
    </xf>
    <xf numFmtId="16" fontId="4" fillId="2" borderId="0" xfId="1" applyNumberFormat="1" applyFont="1" applyAlignment="1">
      <alignment horizontal="center" vertical="center"/>
    </xf>
    <xf numFmtId="0" fontId="4" fillId="2" borderId="0" xfId="1" applyFont="1" applyAlignment="1">
      <alignment vertical="center"/>
    </xf>
    <xf numFmtId="16" fontId="0" fillId="0" borderId="0" xfId="0" applyNumberFormat="1" applyAlignment="1">
      <alignment horizontal="center"/>
    </xf>
    <xf numFmtId="17" fontId="7" fillId="0" borderId="0" xfId="0" quotePrefix="1" applyNumberFormat="1" applyFont="1"/>
    <xf numFmtId="164" fontId="0" fillId="0" borderId="0" xfId="0" applyNumberFormat="1"/>
    <xf numFmtId="164" fontId="0" fillId="3" borderId="0" xfId="0" applyNumberFormat="1" applyFill="1"/>
    <xf numFmtId="164" fontId="7" fillId="3" borderId="0" xfId="0" applyNumberFormat="1" applyFont="1" applyFill="1"/>
    <xf numFmtId="164" fontId="0" fillId="0" borderId="0" xfId="0" applyNumberFormat="1" applyAlignment="1">
      <alignment horizontal="left" indent="2"/>
    </xf>
    <xf numFmtId="164" fontId="7" fillId="0" borderId="0" xfId="0" applyNumberFormat="1" applyFont="1"/>
    <xf numFmtId="164" fontId="7" fillId="5" borderId="0" xfId="0" applyNumberFormat="1" applyFont="1" applyFill="1"/>
    <xf numFmtId="0" fontId="4" fillId="2" borderId="0" xfId="2" applyFont="1" applyAlignment="1">
      <alignment horizontal="center"/>
    </xf>
    <xf numFmtId="0" fontId="4" fillId="2" borderId="0" xfId="2" applyFont="1"/>
    <xf numFmtId="17" fontId="6" fillId="0" borderId="0" xfId="0" applyNumberFormat="1" applyFont="1" applyAlignment="1">
      <alignment horizontal="center"/>
    </xf>
    <xf numFmtId="17" fontId="7" fillId="0" borderId="0" xfId="0" quotePrefix="1" applyNumberFormat="1" applyFont="1" applyAlignment="1">
      <alignment horizontal="left"/>
    </xf>
    <xf numFmtId="0" fontId="4" fillId="2" borderId="0" xfId="1" applyFont="1" applyAlignment="1">
      <alignment horizontal="center" vertical="center" wrapText="1"/>
    </xf>
    <xf numFmtId="16" fontId="4" fillId="2" borderId="0" xfId="1" applyNumberFormat="1" applyFont="1" applyAlignment="1">
      <alignment horizontal="center" vertical="center" wrapText="1"/>
    </xf>
    <xf numFmtId="0" fontId="11" fillId="0" borderId="0" xfId="0" applyFont="1"/>
    <xf numFmtId="1" fontId="0" fillId="0" borderId="0" xfId="0" applyNumberFormat="1"/>
    <xf numFmtId="1" fontId="4" fillId="2" borderId="0" xfId="2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3" borderId="0" xfId="0" applyNumberFormat="1" applyFill="1"/>
    <xf numFmtId="1" fontId="8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" fontId="4" fillId="2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" fontId="6" fillId="0" borderId="0" xfId="0" applyNumberFormat="1" applyFont="1" applyAlignment="1">
      <alignment horizontal="center"/>
    </xf>
    <xf numFmtId="0" fontId="0" fillId="0" borderId="0" xfId="0"/>
  </cellXfs>
  <cellStyles count="3">
    <cellStyle name="20% - Accent1" xfId="1" builtinId="30"/>
    <cellStyle name="20% - Accent1 2" xfId="2" xr:uid="{00000000-0005-0000-0000-000001000000}"/>
    <cellStyle name="Normal" xfId="0" builtinId="0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CCCC"/>
      <color rgb="FFEED0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workbookViewId="0"/>
  </sheetViews>
  <sheetFormatPr defaultRowHeight="12.75" x14ac:dyDescent="0.2"/>
  <cols>
    <col min="2" max="2" width="11.7109375" customWidth="1"/>
    <col min="3" max="3" width="4.7109375" customWidth="1"/>
    <col min="4" max="4" width="1.140625" customWidth="1"/>
    <col min="5" max="5" width="10.7109375" customWidth="1"/>
    <col min="6" max="9" width="11.7109375" customWidth="1"/>
    <col min="10" max="10" width="11.7109375" style="10" customWidth="1"/>
    <col min="11" max="11" width="11.7109375" customWidth="1"/>
    <col min="13" max="13" width="9.140625" customWidth="1"/>
  </cols>
  <sheetData>
    <row r="1" spans="1:13" ht="18" x14ac:dyDescent="0.25">
      <c r="G1" s="50" t="s">
        <v>81</v>
      </c>
    </row>
    <row r="2" spans="1:13" ht="15.75" x14ac:dyDescent="0.25">
      <c r="A2" s="1" t="s">
        <v>12</v>
      </c>
      <c r="B2" s="1" t="s">
        <v>9</v>
      </c>
      <c r="C2" s="1"/>
      <c r="D2" s="1"/>
      <c r="E2" s="1" t="s">
        <v>8</v>
      </c>
      <c r="F2" s="1" t="s">
        <v>14</v>
      </c>
      <c r="G2" s="1" t="s">
        <v>38</v>
      </c>
      <c r="H2" s="1" t="s">
        <v>24</v>
      </c>
      <c r="I2" s="1" t="s">
        <v>23</v>
      </c>
      <c r="J2" s="1" t="s">
        <v>13</v>
      </c>
      <c r="K2" s="1" t="s">
        <v>22</v>
      </c>
      <c r="L2" s="11"/>
    </row>
    <row r="3" spans="1:13" ht="12" customHeight="1" x14ac:dyDescent="0.25">
      <c r="B3" s="8"/>
      <c r="C3" s="8"/>
      <c r="D3" s="8"/>
      <c r="E3" s="8"/>
      <c r="I3" s="4"/>
      <c r="J3" s="4"/>
      <c r="K3" s="4"/>
      <c r="L3" s="10"/>
      <c r="M3" s="11"/>
    </row>
    <row r="4" spans="1:13" x14ac:dyDescent="0.2">
      <c r="A4" s="41">
        <f>IF(B4=" ",0,RANK($E4,E$4:E$43))</f>
        <v>1</v>
      </c>
      <c r="B4" s="8" t="s">
        <v>26</v>
      </c>
      <c r="C4" s="43">
        <f>IF(B4=" ",0,RANK(M4,M$4:M$43))</f>
        <v>1</v>
      </c>
      <c r="D4" s="38"/>
      <c r="E4" s="39">
        <f>SUM(F4:K4)</f>
        <v>986</v>
      </c>
      <c r="F4" s="38">
        <f>IF(VLOOKUP(B4,Saloon!A$4:C$58,3,FALSE)=0,"",VLOOKUP(B4,Saloon!A$4:C$58,3,FALSE))</f>
        <v>145</v>
      </c>
      <c r="G4" s="38">
        <f>IF(VLOOKUP(B4,LMPGT!A$4:C$60,3,FALSE)=0,"",(VLOOKUP(B4,LMPGT!A$4:C$60,3,FALSE)))</f>
        <v>200</v>
      </c>
      <c r="H4" s="38">
        <f>IF(VLOOKUP(B4,'Classic F1'!A$4:K$60,3,FALSE)=0,"",VLOOKUP(B4,'Classic F1'!A$4:K$60,3,FALSE))</f>
        <v>175</v>
      </c>
      <c r="I4" s="38">
        <f>IF(VLOOKUP(B4,'Formula Libra'!A$4:C$60,3,FALSE)=0,"",VLOOKUP(B4,'Formula Libra'!A$4:C$60,3,FALSE))</f>
        <v>175</v>
      </c>
      <c r="J4" s="38">
        <f>IF(VLOOKUP(B4,Endurance!$A$4:E$60,3,FALSE)=0,"",VLOOKUP(B4,Endurance!$A$4:E$60,3,FALSE))</f>
        <v>116</v>
      </c>
      <c r="K4" s="38">
        <f>IF(VLOOKUP(B4,'Classic Sports&amp;GT'!$A$4:K$60,3,FALSE)=0,"",VLOOKUP(B4,'Classic Sports&amp;GT'!$A$4:K$60,3,FALSE))</f>
        <v>175</v>
      </c>
      <c r="L4" s="10"/>
      <c r="M4" s="11">
        <f>(VLOOKUP(B4,Saloon!A$4:K$60,11,0)+VLOOKUP(B4,LMPGT!A$4:L$60,12,0)+VLOOKUP(B4,'Classic F1'!A$4:K$60,11,0)+VLOOKUP(B4,'Formula Libra'!A$4:K$60,11,0)+VLOOKUP(B4,Endurance!A$4:K$60,10,0)+VLOOKUP(B4,'Classic Sports&amp;GT'!A$4:Y$60,12,0))/6</f>
        <v>24.561111111111114</v>
      </c>
    </row>
    <row r="5" spans="1:13" x14ac:dyDescent="0.2">
      <c r="A5" s="41">
        <f>IF(B5=" ",0,RANK($E5,E$4:E$43))</f>
        <v>2</v>
      </c>
      <c r="B5" s="42" t="s">
        <v>43</v>
      </c>
      <c r="C5" s="43">
        <f>IF(B5=" ",0,RANK(M5,M$4:M$43))</f>
        <v>3</v>
      </c>
      <c r="D5" s="38"/>
      <c r="E5" s="39">
        <f>SUM(F5:K5)</f>
        <v>578</v>
      </c>
      <c r="F5" s="38">
        <f>IF(VLOOKUP(B5,Saloon!A$4:C$58,3,FALSE)=0,"",VLOOKUP(B5,Saloon!A$4:C$58,3,FALSE))</f>
        <v>72</v>
      </c>
      <c r="G5" s="38">
        <f>IF(VLOOKUP(B5,LMPGT!A$4:C$60,3,FALSE)=0,"",(VLOOKUP(B5,LMPGT!A$4:C$60,3,FALSE)))</f>
        <v>110</v>
      </c>
      <c r="H5" s="38">
        <f>IF(VLOOKUP(B5,'Classic F1'!A$4:K$60,3,FALSE)=0,"",VLOOKUP(B5,'Classic F1'!A$4:K$60,3,FALSE))</f>
        <v>58</v>
      </c>
      <c r="I5" s="38">
        <f>IF(VLOOKUP(B5,'Formula Libra'!A$4:C$60,3,FALSE)=0,"",VLOOKUP(B5,'Formula Libra'!A$4:C$60,3,FALSE))</f>
        <v>106</v>
      </c>
      <c r="J5" s="38">
        <f>IF(VLOOKUP(B5,Endurance!$A$4:E$60,3,FALSE)=0,"",VLOOKUP(B5,Endurance!$A$4:E$60,3,FALSE))</f>
        <v>108</v>
      </c>
      <c r="K5" s="38">
        <f>IF(VLOOKUP(B5,'Classic Sports&amp;GT'!$A$4:K$60,3,FALSE)=0,"",VLOOKUP(B5,'Classic Sports&amp;GT'!$A$4:K$60,3,FALSE))</f>
        <v>124</v>
      </c>
      <c r="L5" s="10"/>
      <c r="M5" s="11">
        <f>(VLOOKUP(B5,Saloon!A$4:K$60,11,0)+VLOOKUP(B5,LMPGT!A$4:L$60,12,0)+VLOOKUP(B5,'Classic F1'!A$4:K$60,11,0)+VLOOKUP(B5,'Formula Libra'!A$4:K$60,11,0)+VLOOKUP(B5,Endurance!A$4:K$60,10,0)+VLOOKUP(B5,'Classic Sports&amp;GT'!A$4:Y$60,12,0))/6</f>
        <v>14.527777777777779</v>
      </c>
    </row>
    <row r="6" spans="1:13" x14ac:dyDescent="0.2">
      <c r="A6" s="41">
        <f>IF(B6=" ",0,RANK($E6,E$4:E$43))</f>
        <v>3</v>
      </c>
      <c r="B6" s="8" t="s">
        <v>29</v>
      </c>
      <c r="C6" s="43">
        <f>IF(B6=" ",0,RANK(M6,M$4:M$43))</f>
        <v>2</v>
      </c>
      <c r="D6" s="38"/>
      <c r="E6" s="39">
        <f>SUM(F6:K6)</f>
        <v>571</v>
      </c>
      <c r="F6" s="38">
        <f>IF(VLOOKUP(B6,Saloon!A$4:C$58,3,FALSE)=0,"",VLOOKUP(B6,Saloon!A$4:C$58,3,FALSE))</f>
        <v>81</v>
      </c>
      <c r="G6" s="38">
        <f>IF(VLOOKUP(B6,LMPGT!A$4:C$60,3,FALSE)=0,"",(VLOOKUP(B6,LMPGT!A$4:C$60,3,FALSE)))</f>
        <v>90</v>
      </c>
      <c r="H6" s="38">
        <f>IF(VLOOKUP(B6,'Classic F1'!A$4:K$60,3,FALSE)=0,"",VLOOKUP(B6,'Classic F1'!A$4:K$60,3,FALSE))</f>
        <v>102</v>
      </c>
      <c r="I6" s="38">
        <f>IF(VLOOKUP(B6,'Formula Libra'!A$4:C$60,3,FALSE)=0,"",VLOOKUP(B6,'Formula Libra'!A$4:C$60,3,FALSE))</f>
        <v>72</v>
      </c>
      <c r="J6" s="38">
        <f>IF(VLOOKUP(B6,Endurance!$A$4:E$60,3,FALSE)=0,"",VLOOKUP(B6,Endurance!$A$4:E$60,3,FALSE))</f>
        <v>102</v>
      </c>
      <c r="K6" s="38">
        <f>IF(VLOOKUP(B6,'Classic Sports&amp;GT'!$A$4:K$60,3,FALSE)=0,"",VLOOKUP(B6,'Classic Sports&amp;GT'!$A$4:K$60,3,FALSE))</f>
        <v>124</v>
      </c>
      <c r="L6" s="10"/>
      <c r="M6" s="11">
        <f>(VLOOKUP(B6,Saloon!A$4:K$60,11,0)+VLOOKUP(B6,LMPGT!A$4:L$60,12,0)+VLOOKUP(B6,'Classic F1'!A$4:K$60,11,0)+VLOOKUP(B6,'Formula Libra'!A$4:K$60,11,0)+VLOOKUP(B6,Endurance!A$4:K$60,10,0)+VLOOKUP(B6,'Classic Sports&amp;GT'!A$4:Y$60,12,0))/6</f>
        <v>16.245238095238093</v>
      </c>
    </row>
    <row r="7" spans="1:13" x14ac:dyDescent="0.2">
      <c r="A7" s="41">
        <f>IF(B7=" ",0,RANK($E7,E$4:E$43))</f>
        <v>4</v>
      </c>
      <c r="B7" s="42" t="s">
        <v>28</v>
      </c>
      <c r="C7" s="43">
        <f>IF(B7=" ",0,RANK(M7,M$4:M$43))</f>
        <v>5</v>
      </c>
      <c r="D7" s="38"/>
      <c r="E7" s="39">
        <f>SUM(F7:K7)</f>
        <v>510</v>
      </c>
      <c r="F7" s="38">
        <f>IF(VLOOKUP(B7,Saloon!A$4:C$58,3,FALSE)=0,"",VLOOKUP(B7,Saloon!A$4:C$58,3,FALSE))</f>
        <v>120</v>
      </c>
      <c r="G7" s="38">
        <f>IF(VLOOKUP(B7,LMPGT!A$4:C$60,3,FALSE)=0,"",(VLOOKUP(B7,LMPGT!A$4:C$60,3,FALSE)))</f>
        <v>66</v>
      </c>
      <c r="H7" s="38">
        <f>IF(VLOOKUP(B7,'Classic F1'!A$4:K$60,3,FALSE)=0,"",VLOOKUP(B7,'Classic F1'!A$4:K$60,3,FALSE))</f>
        <v>63</v>
      </c>
      <c r="I7" s="38">
        <f>IF(VLOOKUP(B7,'Formula Libra'!A$4:C$60,3,FALSE)=0,"",VLOOKUP(B7,'Formula Libra'!A$4:C$60,3,FALSE))</f>
        <v>39</v>
      </c>
      <c r="J7" s="38">
        <f>IF(VLOOKUP(B7,Endurance!$A$4:E$60,3,FALSE)=0,"",VLOOKUP(B7,Endurance!$A$4:E$60,3,FALSE))</f>
        <v>93</v>
      </c>
      <c r="K7" s="38">
        <f>IF(VLOOKUP(B7,'Classic Sports&amp;GT'!$A$4:K$60,3,FALSE)=0,"",VLOOKUP(B7,'Classic Sports&amp;GT'!$A$4:K$60,3,FALSE))</f>
        <v>129</v>
      </c>
      <c r="L7" s="10"/>
      <c r="M7" s="11">
        <f>(VLOOKUP(B7,Saloon!A$4:K$60,11,0)+VLOOKUP(B7,LMPGT!A$4:L$60,12,0)+VLOOKUP(B7,'Classic F1'!A$4:K$60,11,0)+VLOOKUP(B7,'Formula Libra'!A$4:K$60,11,0)+VLOOKUP(B7,Endurance!A$4:K$60,10,0)+VLOOKUP(B7,'Classic Sports&amp;GT'!A$4:Y$60,12,0))/6</f>
        <v>13.016071428571427</v>
      </c>
    </row>
    <row r="8" spans="1:13" x14ac:dyDescent="0.2">
      <c r="A8" s="41">
        <f>IF(B8=" ",0,RANK($E8,E$4:E$43))</f>
        <v>5</v>
      </c>
      <c r="B8" s="8" t="s">
        <v>36</v>
      </c>
      <c r="C8" s="43">
        <f>IF(B8=" ",0,RANK(M8,M$4:M$43))</f>
        <v>6</v>
      </c>
      <c r="D8" s="38"/>
      <c r="E8" s="39">
        <f>SUM(F8:K8)</f>
        <v>498</v>
      </c>
      <c r="F8" s="38">
        <f>IF(VLOOKUP(B8,Saloon!A$4:C$58,3,FALSE)=0,"",VLOOKUP(B8,Saloon!A$4:C$58,3,FALSE))</f>
        <v>69</v>
      </c>
      <c r="G8" s="38">
        <f>IF(VLOOKUP(B8,LMPGT!A$4:C$60,3,FALSE)=0,"",(VLOOKUP(B8,LMPGT!A$4:C$60,3,FALSE)))</f>
        <v>73</v>
      </c>
      <c r="H8" s="38">
        <f>IF(VLOOKUP(B8,'Classic F1'!A$4:K$60,3,FALSE)=0,"",VLOOKUP(B8,'Classic F1'!A$4:K$60,3,FALSE))</f>
        <v>76</v>
      </c>
      <c r="I8" s="38">
        <f>IF(VLOOKUP(B8,'Formula Libra'!A$4:C$60,3,FALSE)=0,"",VLOOKUP(B8,'Formula Libra'!A$4:C$60,3,FALSE))</f>
        <v>95</v>
      </c>
      <c r="J8" s="38">
        <f>IF(VLOOKUP(B8,Endurance!$A$4:E$60,3,FALSE)=0,"",VLOOKUP(B8,Endurance!$A$4:E$60,3,FALSE))</f>
        <v>116</v>
      </c>
      <c r="K8" s="38">
        <f>IF(VLOOKUP(B8,'Classic Sports&amp;GT'!$A$4:K$60,3,FALSE)=0,"",VLOOKUP(B8,'Classic Sports&amp;GT'!$A$4:K$60,3,FALSE))</f>
        <v>69</v>
      </c>
      <c r="L8" s="10"/>
      <c r="M8" s="11">
        <f>(VLOOKUP(B8,Saloon!A$4:K$60,11,0)+VLOOKUP(B8,LMPGT!A$4:L$60,12,0)+VLOOKUP(B8,'Classic F1'!A$4:K$60,11,0)+VLOOKUP(B8,'Formula Libra'!A$4:K$60,11,0)+VLOOKUP(B8,Endurance!A$4:K$60,10,0)+VLOOKUP(B8,'Classic Sports&amp;GT'!A$4:Y$60,12,0))/6</f>
        <v>12.413690476190474</v>
      </c>
    </row>
    <row r="9" spans="1:13" x14ac:dyDescent="0.2">
      <c r="A9" s="41">
        <f>IF(B9=" ",0,RANK($E9,E$4:E$43))</f>
        <v>6</v>
      </c>
      <c r="B9" s="42" t="s">
        <v>59</v>
      </c>
      <c r="C9" s="43">
        <f>IF(B9=" ",0,RANK(M9,M$4:M$43))</f>
        <v>9</v>
      </c>
      <c r="D9" s="38"/>
      <c r="E9" s="39">
        <f>SUM(F9:K9)</f>
        <v>365</v>
      </c>
      <c r="F9" s="38">
        <f>IF(VLOOKUP(B9,Saloon!A$4:C$58,3,FALSE)=0,"",VLOOKUP(B9,Saloon!A$4:C$58,3,FALSE))</f>
        <v>90</v>
      </c>
      <c r="G9" s="38">
        <f>IF(VLOOKUP(B9,LMPGT!A$4:C$60,3,FALSE)=0,"",(VLOOKUP(B9,LMPGT!A$4:C$60,3,FALSE)))</f>
        <v>64</v>
      </c>
      <c r="H9" s="38">
        <f>IF(VLOOKUP(B9,'Classic F1'!A$4:K$60,3,FALSE)=0,"",VLOOKUP(B9,'Classic F1'!A$4:K$60,3,FALSE))</f>
        <v>43</v>
      </c>
      <c r="I9" s="38">
        <f>IF(VLOOKUP(B9,'Formula Libra'!A$4:C$60,3,FALSE)=0,"",VLOOKUP(B9,'Formula Libra'!A$4:C$60,3,FALSE))</f>
        <v>40</v>
      </c>
      <c r="J9" s="38">
        <f>IF(VLOOKUP(B9,Endurance!$A$4:E$60,3,FALSE)=0,"",VLOOKUP(B9,Endurance!$A$4:E$60,3,FALSE))</f>
        <v>87</v>
      </c>
      <c r="K9" s="38">
        <f>IF(VLOOKUP(B9,'Classic Sports&amp;GT'!$A$4:K$60,3,FALSE)=0,"",VLOOKUP(B9,'Classic Sports&amp;GT'!$A$4:K$60,3,FALSE))</f>
        <v>41</v>
      </c>
      <c r="L9" s="10"/>
      <c r="M9" s="11">
        <f>(VLOOKUP(B9,Saloon!A$4:K$60,11,0)+VLOOKUP(B9,LMPGT!A$4:L$60,12,0)+VLOOKUP(B9,'Classic F1'!A$4:K$60,11,0)+VLOOKUP(B9,'Formula Libra'!A$4:K$60,11,0)+VLOOKUP(B9,Endurance!A$4:K$60,10,0)+VLOOKUP(B9,'Classic Sports&amp;GT'!A$4:Y$60,12,0))/6</f>
        <v>10.59047619047619</v>
      </c>
    </row>
    <row r="10" spans="1:13" x14ac:dyDescent="0.2">
      <c r="A10" s="41">
        <f>IF(B10=" ",0,RANK($E10,E$4:E$43))</f>
        <v>6</v>
      </c>
      <c r="B10" s="8" t="s">
        <v>11</v>
      </c>
      <c r="C10" s="43">
        <f>IF(B10=" ",0,RANK(M10,M$4:M$43))</f>
        <v>7</v>
      </c>
      <c r="D10" s="38"/>
      <c r="E10" s="39">
        <f>SUM(F10:K10)</f>
        <v>365</v>
      </c>
      <c r="F10" s="38">
        <f>IF(VLOOKUP(B10,Saloon!A$4:C$58,3,FALSE)=0,"",VLOOKUP(B10,Saloon!A$4:C$58,3,FALSE))</f>
        <v>31</v>
      </c>
      <c r="G10" s="38">
        <f>IF(VLOOKUP(B10,LMPGT!A$4:C$60,3,FALSE)=0,"",(VLOOKUP(B10,LMPGT!A$4:C$60,3,FALSE)))</f>
        <v>66</v>
      </c>
      <c r="H10" s="38">
        <f>IF(VLOOKUP(B10,'Classic F1'!A$4:K$60,3,FALSE)=0,"",VLOOKUP(B10,'Classic F1'!A$4:K$60,3,FALSE))</f>
        <v>107</v>
      </c>
      <c r="I10" s="38">
        <f>IF(VLOOKUP(B10,'Formula Libra'!A$4:C$60,3,FALSE)=0,"",VLOOKUP(B10,'Formula Libra'!A$4:C$60,3,FALSE))</f>
        <v>28</v>
      </c>
      <c r="J10" s="38">
        <f>IF(VLOOKUP(B10,Endurance!$A$4:E$60,3,FALSE)=0,"",VLOOKUP(B10,Endurance!$A$4:E$60,3,FALSE))</f>
        <v>76</v>
      </c>
      <c r="K10" s="38">
        <f>IF(VLOOKUP(B10,'Classic Sports&amp;GT'!$A$4:K$60,3,FALSE)=0,"",VLOOKUP(B10,'Classic Sports&amp;GT'!$A$4:K$60,3,FALSE))</f>
        <v>57</v>
      </c>
      <c r="L10" s="10"/>
      <c r="M10" s="11">
        <f>(VLOOKUP(B10,Saloon!A$4:K$60,11,0)+VLOOKUP(B10,LMPGT!A$4:L$60,12,0)+VLOOKUP(B10,'Classic F1'!A$4:K$60,11,0)+VLOOKUP(B10,'Formula Libra'!A$4:K$60,11,0)+VLOOKUP(B10,Endurance!A$4:K$60,10,0)+VLOOKUP(B10,'Classic Sports&amp;GT'!A$4:Y$60,12,0))/6</f>
        <v>11.554365079365079</v>
      </c>
    </row>
    <row r="11" spans="1:13" x14ac:dyDescent="0.2">
      <c r="A11" s="41">
        <f>IF(B11=" ",0,RANK($E11,E$4:E$43))</f>
        <v>8</v>
      </c>
      <c r="B11" s="8" t="s">
        <v>27</v>
      </c>
      <c r="C11" s="43">
        <f>IF(B11=" ",0,RANK(M11,M$4:M$43))</f>
        <v>4</v>
      </c>
      <c r="D11" s="38"/>
      <c r="E11" s="39">
        <f>SUM(F11:K11)</f>
        <v>332</v>
      </c>
      <c r="F11" s="38">
        <f>IF(VLOOKUP(B11,Saloon!A$4:C$58,3,FALSE)=0,"",VLOOKUP(B11,Saloon!A$4:C$58,3,FALSE))</f>
        <v>70</v>
      </c>
      <c r="G11" s="38">
        <f>IF(VLOOKUP(B11,LMPGT!A$4:C$60,3,FALSE)=0,"",(VLOOKUP(B11,LMPGT!A$4:C$60,3,FALSE)))</f>
        <v>101</v>
      </c>
      <c r="H11" s="38">
        <f>IF(VLOOKUP(B11,'Classic F1'!A$4:K$60,3,FALSE)=0,"",VLOOKUP(B11,'Classic F1'!A$4:K$60,3,FALSE))</f>
        <v>39</v>
      </c>
      <c r="I11" s="38">
        <f>IF(VLOOKUP(B11,'Formula Libra'!A$4:C$60,3,FALSE)=0,"",VLOOKUP(B11,'Formula Libra'!A$4:C$60,3,FALSE))</f>
        <v>40</v>
      </c>
      <c r="J11" s="38">
        <f>IF(VLOOKUP(B11,Endurance!$A$4:E$60,3,FALSE)=0,"",VLOOKUP(B11,Endurance!$A$4:E$60,3,FALSE))</f>
        <v>33</v>
      </c>
      <c r="K11" s="38">
        <f>IF(VLOOKUP(B11,'Classic Sports&amp;GT'!$A$4:K$60,3,FALSE)=0,"",VLOOKUP(B11,'Classic Sports&amp;GT'!$A$4:K$60,3,FALSE))</f>
        <v>49</v>
      </c>
      <c r="L11" s="10"/>
      <c r="M11" s="11">
        <f>(VLOOKUP(B11,Saloon!A$4:K$60,11,0)+VLOOKUP(B11,LMPGT!A$4:L$60,12,0)+VLOOKUP(B11,'Classic F1'!A$4:K$60,11,0)+VLOOKUP(B11,'Formula Libra'!A$4:K$60,11,0)+VLOOKUP(B11,Endurance!A$4:K$60,10,0)+VLOOKUP(B11,'Classic Sports&amp;GT'!A$4:Y$60,12,0))/6</f>
        <v>14.069444444444445</v>
      </c>
    </row>
    <row r="12" spans="1:13" x14ac:dyDescent="0.2">
      <c r="A12" s="41">
        <f>IF(B12=" ",0,RANK($E12,E$4:E$43))</f>
        <v>9</v>
      </c>
      <c r="B12" s="42" t="s">
        <v>76</v>
      </c>
      <c r="C12" s="43">
        <f>IF(B12=" ",0,RANK(M12,M$4:M$43))</f>
        <v>10</v>
      </c>
      <c r="D12" s="38"/>
      <c r="E12" s="39">
        <f>SUM(F12:K12)</f>
        <v>330</v>
      </c>
      <c r="F12" s="38">
        <f>IF(VLOOKUP(B12,Saloon!A$4:C$58,3,FALSE)=0,"",VLOOKUP(B12,Saloon!A$4:C$58,3,FALSE))</f>
        <v>47</v>
      </c>
      <c r="G12" s="38">
        <f>IF(VLOOKUP(B12,LMPGT!A$4:C$60,3,FALSE)=0,"",(VLOOKUP(B12,LMPGT!A$4:C$60,3,FALSE)))</f>
        <v>36</v>
      </c>
      <c r="H12" s="38">
        <f>IF(VLOOKUP(B12,'Classic F1'!A$4:K$60,3,FALSE)=0,"",VLOOKUP(B12,'Classic F1'!A$4:K$60,3,FALSE))</f>
        <v>47</v>
      </c>
      <c r="I12" s="38">
        <f>IF(VLOOKUP(B12,'Formula Libra'!A$4:C$60,3,FALSE)=0,"",VLOOKUP(B12,'Formula Libra'!A$4:C$60,3,FALSE))</f>
        <v>57</v>
      </c>
      <c r="J12" s="38">
        <f>IF(VLOOKUP(B12,Endurance!$A$4:E$60,3,FALSE)=0,"",VLOOKUP(B12,Endurance!$A$4:E$60,3,FALSE))</f>
        <v>94</v>
      </c>
      <c r="K12" s="38">
        <f>IF(VLOOKUP(B12,'Classic Sports&amp;GT'!$A$4:K$60,3,FALSE)=0,"",VLOOKUP(B12,'Classic Sports&amp;GT'!$A$4:K$60,3,FALSE))</f>
        <v>49</v>
      </c>
      <c r="L12" s="10"/>
      <c r="M12" s="11">
        <f>(VLOOKUP(B12,Saloon!A$4:K$60,11,0)+VLOOKUP(B12,LMPGT!A$4:L$60,12,0)+VLOOKUP(B12,'Classic F1'!A$4:K$60,11,0)+VLOOKUP(B12,'Formula Libra'!A$4:K$60,11,0)+VLOOKUP(B12,Endurance!A$4:K$60,10,0)+VLOOKUP(B12,'Classic Sports&amp;GT'!A$4:Y$60,12,0))/6</f>
        <v>10.527777777777777</v>
      </c>
    </row>
    <row r="13" spans="1:13" x14ac:dyDescent="0.2">
      <c r="A13" s="41">
        <f>IF(B13=" ",0,RANK($E13,E$4:E$43))</f>
        <v>10</v>
      </c>
      <c r="B13" s="42" t="s">
        <v>47</v>
      </c>
      <c r="C13" s="43">
        <f>IF(B13=" ",0,RANK(M13,M$4:M$43))</f>
        <v>14</v>
      </c>
      <c r="D13" s="38"/>
      <c r="E13" s="39">
        <f>SUM(F13:K13)</f>
        <v>307</v>
      </c>
      <c r="F13" s="38">
        <f>IF(VLOOKUP(B13,Saloon!A$4:C$58,3,FALSE)=0,"",VLOOKUP(B13,Saloon!A$4:C$58,3,FALSE))</f>
        <v>23</v>
      </c>
      <c r="G13" s="38">
        <f>IF(VLOOKUP(B13,LMPGT!A$4:C$60,3,FALSE)=0,"",(VLOOKUP(B13,LMPGT!A$4:C$60,3,FALSE)))</f>
        <v>39</v>
      </c>
      <c r="H13" s="38">
        <f>IF(VLOOKUP(B13,'Classic F1'!A$4:K$60,3,FALSE)=0,"",VLOOKUP(B13,'Classic F1'!A$4:K$60,3,FALSE))</f>
        <v>37</v>
      </c>
      <c r="I13" s="38">
        <f>IF(VLOOKUP(B13,'Formula Libra'!A$4:C$60,3,FALSE)=0,"",VLOOKUP(B13,'Formula Libra'!A$4:C$60,3,FALSE))</f>
        <v>62</v>
      </c>
      <c r="J13" s="38">
        <f>IF(VLOOKUP(B13,Endurance!$A$4:E$60,3,FALSE)=0,"",VLOOKUP(B13,Endurance!$A$4:E$60,3,FALSE))</f>
        <v>117</v>
      </c>
      <c r="K13" s="38">
        <f>IF(VLOOKUP(B13,'Classic Sports&amp;GT'!$A$4:K$60,3,FALSE)=0,"",VLOOKUP(B13,'Classic Sports&amp;GT'!$A$4:K$60,3,FALSE))</f>
        <v>29</v>
      </c>
      <c r="L13" s="10"/>
      <c r="M13" s="11">
        <f>(VLOOKUP(B13,Saloon!A$4:K$60,11,0)+VLOOKUP(B13,LMPGT!A$4:L$60,12,0)+VLOOKUP(B13,'Classic F1'!A$4:K$60,11,0)+VLOOKUP(B13,'Formula Libra'!A$4:K$60,11,0)+VLOOKUP(B13,Endurance!A$4:K$60,10,0)+VLOOKUP(B13,'Classic Sports&amp;GT'!A$4:Y$60,12,0))/6</f>
        <v>7.804563492063493</v>
      </c>
    </row>
    <row r="14" spans="1:13" x14ac:dyDescent="0.2">
      <c r="A14" s="41">
        <f>IF(B14=" ",0,RANK($E14,E$4:E$43))</f>
        <v>11</v>
      </c>
      <c r="B14" t="s">
        <v>64</v>
      </c>
      <c r="C14" s="43">
        <f>IF(B14=" ",0,RANK(M14,M$4:M$43))</f>
        <v>13</v>
      </c>
      <c r="D14" s="38"/>
      <c r="E14" s="39">
        <f>SUM(F14:K14)</f>
        <v>289</v>
      </c>
      <c r="F14" s="38">
        <f>IF(VLOOKUP(B14,Saloon!A$4:C$58,3,FALSE)=0,"",VLOOKUP(B14,Saloon!A$4:C$58,3,FALSE))</f>
        <v>33</v>
      </c>
      <c r="G14" s="38">
        <f>IF(VLOOKUP(B14,LMPGT!A$4:C$60,3,FALSE)=0,"",(VLOOKUP(B14,LMPGT!A$4:C$60,3,FALSE)))</f>
        <v>35</v>
      </c>
      <c r="H14" s="38">
        <f>IF(VLOOKUP(B14,'Classic F1'!A$4:K$60,3,FALSE)=0,"",VLOOKUP(B14,'Classic F1'!A$4:K$60,3,FALSE))</f>
        <v>42</v>
      </c>
      <c r="I14" s="38">
        <f>IF(VLOOKUP(B14,'Formula Libra'!A$4:C$60,3,FALSE)=0,"",VLOOKUP(B14,'Formula Libra'!A$4:C$60,3,FALSE))</f>
        <v>24</v>
      </c>
      <c r="J14" s="38">
        <f>IF(VLOOKUP(B14,Endurance!$A$4:E$60,3,FALSE)=0,"",VLOOKUP(B14,Endurance!$A$4:E$60,3,FALSE))</f>
        <v>108</v>
      </c>
      <c r="K14" s="38">
        <f>IF(VLOOKUP(B14,'Classic Sports&amp;GT'!$A$4:K$60,3,FALSE)=0,"",VLOOKUP(B14,'Classic Sports&amp;GT'!$A$4:K$60,3,FALSE))</f>
        <v>47</v>
      </c>
      <c r="L14" s="10"/>
      <c r="M14" s="11">
        <f>(VLOOKUP(B14,Saloon!A$4:K$60,11,0)+VLOOKUP(B14,LMPGT!A$4:L$60,12,0)+VLOOKUP(B14,'Classic F1'!A$4:K$60,11,0)+VLOOKUP(B14,'Formula Libra'!A$4:K$60,11,0)+VLOOKUP(B14,Endurance!A$4:K$60,10,0)+VLOOKUP(B14,'Classic Sports&amp;GT'!A$4:Y$60,12,0))/6</f>
        <v>8.0357142857142865</v>
      </c>
    </row>
    <row r="15" spans="1:13" x14ac:dyDescent="0.2">
      <c r="A15" s="41">
        <f>IF(B15=" ",0,RANK($E15,E$4:E$43))</f>
        <v>12</v>
      </c>
      <c r="B15" s="42" t="s">
        <v>63</v>
      </c>
      <c r="C15" s="43">
        <f>IF(B15=" ",0,RANK(M15,M$4:M$43))</f>
        <v>8</v>
      </c>
      <c r="D15" s="38"/>
      <c r="E15" s="39">
        <f>SUM(F15:K15)</f>
        <v>269</v>
      </c>
      <c r="F15" s="38">
        <f>IF(VLOOKUP(B15,Saloon!A$4:C$58,3,FALSE)=0,"",VLOOKUP(B15,Saloon!A$4:C$58,3,FALSE))</f>
        <v>37</v>
      </c>
      <c r="G15" s="38">
        <f>IF(VLOOKUP(B15,LMPGT!A$4:C$60,3,FALSE)=0,"",(VLOOKUP(B15,LMPGT!A$4:C$60,3,FALSE)))</f>
        <v>61</v>
      </c>
      <c r="H15" s="38">
        <f>IF(VLOOKUP(B15,'Classic F1'!A$4:K$60,3,FALSE)=0,"",VLOOKUP(B15,'Classic F1'!A$4:K$60,3,FALSE))</f>
        <v>43</v>
      </c>
      <c r="I15" s="38">
        <f>IF(VLOOKUP(B15,'Formula Libra'!A$4:C$60,3,FALSE)=0,"",VLOOKUP(B15,'Formula Libra'!A$4:C$60,3,FALSE))</f>
        <v>19</v>
      </c>
      <c r="J15" s="38">
        <f>IF(VLOOKUP(B15,Endurance!$A$4:E$60,3,FALSE)=0,"",VLOOKUP(B15,Endurance!$A$4:E$60,3,FALSE))</f>
        <v>56</v>
      </c>
      <c r="K15" s="38">
        <f>IF(VLOOKUP(B15,'Classic Sports&amp;GT'!$A$4:K$60,3,FALSE)=0,"",VLOOKUP(B15,'Classic Sports&amp;GT'!$A$4:K$60,3,FALSE))</f>
        <v>53</v>
      </c>
      <c r="L15" s="10"/>
      <c r="M15" s="11">
        <f>(VLOOKUP(B15,Saloon!A$4:K$60,11,0)+VLOOKUP(B15,LMPGT!A$4:L$60,12,0)+VLOOKUP(B15,'Classic F1'!A$4:K$60,11,0)+VLOOKUP(B15,'Formula Libra'!A$4:K$60,11,0)+VLOOKUP(B15,Endurance!A$4:K$60,10,0)+VLOOKUP(B15,'Classic Sports&amp;GT'!A$4:Y$60,12,0))/6</f>
        <v>11.483333333333333</v>
      </c>
    </row>
    <row r="16" spans="1:13" x14ac:dyDescent="0.2">
      <c r="A16" s="41">
        <f>IF(B16=" ",0,RANK($E16,E$4:E$43))</f>
        <v>13</v>
      </c>
      <c r="B16" s="8" t="s">
        <v>58</v>
      </c>
      <c r="C16" s="43">
        <f>IF(B16=" ",0,RANK(M16,M$4:M$43))</f>
        <v>12</v>
      </c>
      <c r="D16" s="38"/>
      <c r="E16" s="39">
        <f>SUM(F16:K16)</f>
        <v>250</v>
      </c>
      <c r="F16" s="38">
        <f>IF(VLOOKUP(B16,Saloon!A$4:C$58,3,FALSE)=0,"",VLOOKUP(B16,Saloon!A$4:C$58,3,FALSE))</f>
        <v>17</v>
      </c>
      <c r="G16" s="38">
        <f>IF(VLOOKUP(B16,LMPGT!A$4:C$60,3,FALSE)=0,"",(VLOOKUP(B16,LMPGT!A$4:C$60,3,FALSE)))</f>
        <v>50</v>
      </c>
      <c r="H16" s="38">
        <f>IF(VLOOKUP(B16,'Classic F1'!A$4:K$60,3,FALSE)=0,"",VLOOKUP(B16,'Classic F1'!A$4:K$60,3,FALSE))</f>
        <v>52</v>
      </c>
      <c r="I16" s="38">
        <f>IF(VLOOKUP(B16,'Formula Libra'!A$4:C$60,3,FALSE)=0,"",VLOOKUP(B16,'Formula Libra'!A$4:C$60,3,FALSE))</f>
        <v>19</v>
      </c>
      <c r="J16" s="38">
        <f>IF(VLOOKUP(B16,Endurance!$A$4:E$60,3,FALSE)=0,"",VLOOKUP(B16,Endurance!$A$4:E$60,3,FALSE))</f>
        <v>90</v>
      </c>
      <c r="K16" s="38">
        <f>IF(VLOOKUP(B16,'Classic Sports&amp;GT'!$A$4:K$60,3,FALSE)=0,"",VLOOKUP(B16,'Classic Sports&amp;GT'!$A$4:K$60,3,FALSE))</f>
        <v>22</v>
      </c>
      <c r="L16" s="10"/>
      <c r="M16" s="11">
        <f>(VLOOKUP(B16,Saloon!A$4:K$60,11,0)+VLOOKUP(B16,LMPGT!A$4:L$60,12,0)+VLOOKUP(B16,'Classic F1'!A$4:K$60,11,0)+VLOOKUP(B16,'Formula Libra'!A$4:K$60,11,0)+VLOOKUP(B16,Endurance!A$4:K$60,10,0)+VLOOKUP(B16,'Classic Sports&amp;GT'!A$4:Y$60,12,0))/6</f>
        <v>8.6571428571428566</v>
      </c>
    </row>
    <row r="17" spans="1:13" x14ac:dyDescent="0.2">
      <c r="A17" s="41">
        <f>IF(B17=" ",0,RANK($E17,E$4:E$43))</f>
        <v>14</v>
      </c>
      <c r="B17" s="8" t="s">
        <v>46</v>
      </c>
      <c r="C17" s="43">
        <f>IF(B17=" ",0,RANK(M17,M$4:M$43))</f>
        <v>17</v>
      </c>
      <c r="D17" s="38"/>
      <c r="E17" s="39">
        <f>SUM(F17:K17)</f>
        <v>177</v>
      </c>
      <c r="F17" s="38">
        <f>IF(VLOOKUP(B17,Saloon!A$4:C$58,3,FALSE)=0,"",VLOOKUP(B17,Saloon!A$4:C$58,3,FALSE))</f>
        <v>17</v>
      </c>
      <c r="G17" s="38">
        <f>IF(VLOOKUP(B17,LMPGT!A$4:C$60,3,FALSE)=0,"",(VLOOKUP(B17,LMPGT!A$4:C$60,3,FALSE)))</f>
        <v>16</v>
      </c>
      <c r="H17" s="38">
        <f>IF(VLOOKUP(B17,'Classic F1'!A$4:K$60,3,FALSE)=0,"",VLOOKUP(B17,'Classic F1'!A$4:K$60,3,FALSE))</f>
        <v>16</v>
      </c>
      <c r="I17" s="38">
        <f>IF(VLOOKUP(B17,'Formula Libra'!A$4:C$60,3,FALSE)=0,"",VLOOKUP(B17,'Formula Libra'!A$4:C$60,3,FALSE))</f>
        <v>35</v>
      </c>
      <c r="J17" s="38">
        <f>IF(VLOOKUP(B17,Endurance!$A$4:E$60,3,FALSE)=0,"",VLOOKUP(B17,Endurance!$A$4:E$60,3,FALSE))</f>
        <v>62</v>
      </c>
      <c r="K17" s="38">
        <f>IF(VLOOKUP(B17,'Classic Sports&amp;GT'!$A$4:K$60,3,FALSE)=0,"",VLOOKUP(B17,'Classic Sports&amp;GT'!$A$4:K$60,3,FALSE))</f>
        <v>31</v>
      </c>
      <c r="L17" s="10"/>
      <c r="M17" s="11">
        <f>(VLOOKUP(B17,Saloon!A$4:K$60,11,0)+VLOOKUP(B17,LMPGT!A$4:L$60,12,0)+VLOOKUP(B17,'Classic F1'!A$4:K$60,11,0)+VLOOKUP(B17,'Formula Libra'!A$4:K$60,11,0)+VLOOKUP(B17,Endurance!A$4:K$60,10,0)+VLOOKUP(B17,'Classic Sports&amp;GT'!A$4:Y$60,12,0))/6</f>
        <v>5.7269841269841271</v>
      </c>
    </row>
    <row r="18" spans="1:13" x14ac:dyDescent="0.2">
      <c r="A18" s="41">
        <f>IF(B18=" ",0,RANK($E18,E$4:E$43))</f>
        <v>15</v>
      </c>
      <c r="B18" s="8" t="s">
        <v>54</v>
      </c>
      <c r="C18" s="43">
        <f>IF(B18=" ",0,RANK(M18,M$4:M$43))</f>
        <v>11</v>
      </c>
      <c r="D18" s="38"/>
      <c r="E18" s="39">
        <f>SUM(F18:K18)</f>
        <v>170</v>
      </c>
      <c r="F18" s="38">
        <f>IF(VLOOKUP(B18,Saloon!A$4:C$58,3,FALSE)=0,"",VLOOKUP(B18,Saloon!A$4:C$58,3,FALSE))</f>
        <v>69</v>
      </c>
      <c r="G18" s="38">
        <f>IF(VLOOKUP(B18,LMPGT!A$4:C$60,3,FALSE)=0,"",(VLOOKUP(B18,LMPGT!A$4:C$60,3,FALSE)))</f>
        <v>8</v>
      </c>
      <c r="H18" s="38" t="str">
        <f>IF(VLOOKUP(B18,'Classic F1'!A$4:K$60,3,FALSE)=0,"",VLOOKUP(B18,'Classic F1'!A$4:K$60,3,FALSE))</f>
        <v/>
      </c>
      <c r="I18" s="38">
        <f>IF(VLOOKUP(B18,'Formula Libra'!A$4:C$60,3,FALSE)=0,"",VLOOKUP(B18,'Formula Libra'!A$4:C$60,3,FALSE))</f>
        <v>17</v>
      </c>
      <c r="J18" s="38">
        <f>IF(VLOOKUP(B18,Endurance!$A$4:E$60,3,FALSE)=0,"",VLOOKUP(B18,Endurance!$A$4:E$60,3,FALSE))</f>
        <v>40</v>
      </c>
      <c r="K18" s="38">
        <f>IF(VLOOKUP(B18,'Classic Sports&amp;GT'!$A$4:K$60,3,FALSE)=0,"",VLOOKUP(B18,'Classic Sports&amp;GT'!$A$4:K$60,3,FALSE))</f>
        <v>36</v>
      </c>
      <c r="L18" s="10"/>
      <c r="M18" s="11">
        <f>(VLOOKUP(B18,Saloon!A$4:K$60,11,0)+VLOOKUP(B18,LMPGT!A$4:L$60,12,0)+VLOOKUP(B18,'Classic F1'!A$4:K$60,11,0)+VLOOKUP(B18,'Formula Libra'!A$4:K$60,11,0)+VLOOKUP(B18,Endurance!A$4:K$60,10,0)+VLOOKUP(B18,'Classic Sports&amp;GT'!A$4:Y$60,12,0))/6</f>
        <v>10</v>
      </c>
    </row>
    <row r="19" spans="1:13" x14ac:dyDescent="0.2">
      <c r="A19" s="41">
        <f>IF(B19=" ",0,RANK($E19,E$4:E$43))</f>
        <v>16</v>
      </c>
      <c r="B19" s="42" t="s">
        <v>69</v>
      </c>
      <c r="C19" s="43">
        <f>IF(B19=" ",0,RANK(M19,M$4:M$43))</f>
        <v>15</v>
      </c>
      <c r="D19" s="38"/>
      <c r="E19" s="39">
        <f>SUM(F19:K19)</f>
        <v>166</v>
      </c>
      <c r="F19" s="38">
        <f>IF(VLOOKUP(B19,Saloon!A$4:C$58,3,FALSE)=0,"",VLOOKUP(B19,Saloon!A$4:C$58,3,FALSE))</f>
        <v>15</v>
      </c>
      <c r="G19" s="38">
        <f>IF(VLOOKUP(B19,LMPGT!A$4:C$60,3,FALSE)=0,"",(VLOOKUP(B19,LMPGT!A$4:C$60,3,FALSE)))</f>
        <v>24</v>
      </c>
      <c r="H19" s="38">
        <f>IF(VLOOKUP(B19,'Classic F1'!A$4:K$60,3,FALSE)=0,"",VLOOKUP(B19,'Classic F1'!A$4:K$60,3,FALSE))</f>
        <v>26</v>
      </c>
      <c r="I19" s="38">
        <f>IF(VLOOKUP(B19,'Formula Libra'!A$4:C$60,3,FALSE)=0,"",VLOOKUP(B19,'Formula Libra'!A$4:C$60,3,FALSE))</f>
        <v>34</v>
      </c>
      <c r="J19" s="38">
        <f>IF(VLOOKUP(B19,Endurance!$A$4:E$60,3,FALSE)=0,"",VLOOKUP(B19,Endurance!$A$4:E$60,3,FALSE))</f>
        <v>46</v>
      </c>
      <c r="K19" s="38">
        <f>IF(VLOOKUP(B19,'Classic Sports&amp;GT'!$A$4:K$60,3,FALSE)=0,"",VLOOKUP(B19,'Classic Sports&amp;GT'!$A$4:K$60,3,FALSE))</f>
        <v>21</v>
      </c>
      <c r="L19" s="10"/>
      <c r="M19" s="11">
        <f>(VLOOKUP(B19,Saloon!A$4:K$60,11,0)+VLOOKUP(B19,LMPGT!A$4:L$60,12,0)+VLOOKUP(B19,'Classic F1'!A$4:K$60,11,0)+VLOOKUP(B19,'Formula Libra'!A$4:K$60,11,0)+VLOOKUP(B19,Endurance!A$4:K$60,10,0)+VLOOKUP(B19,'Classic Sports&amp;GT'!A$4:Y$60,12,0))/6</f>
        <v>7.2638888888888893</v>
      </c>
    </row>
    <row r="20" spans="1:13" x14ac:dyDescent="0.2">
      <c r="A20" s="41">
        <f>IF(B20=" ",0,RANK($E20,E$4:E$43))</f>
        <v>17</v>
      </c>
      <c r="B20" s="42" t="s">
        <v>66</v>
      </c>
      <c r="C20" s="43">
        <f>IF(B20=" ",0,RANK(M20,M$4:M$43))</f>
        <v>16</v>
      </c>
      <c r="D20" s="38"/>
      <c r="E20" s="39">
        <f>SUM(F20:K20)</f>
        <v>83</v>
      </c>
      <c r="F20" s="38">
        <f>IF(VLOOKUP(B20,Saloon!A$4:C$58,3,FALSE)=0,"",VLOOKUP(B20,Saloon!A$4:C$58,3,FALSE))</f>
        <v>11</v>
      </c>
      <c r="G20" s="38">
        <f>IF(VLOOKUP(B20,LMPGT!A$4:C$60,3,FALSE)=0,"",(VLOOKUP(B20,LMPGT!A$4:C$60,3,FALSE)))</f>
        <v>9</v>
      </c>
      <c r="H20" s="38" t="str">
        <f>IF(VLOOKUP(B20,'Classic F1'!A$4:K$60,3,FALSE)=0,"",VLOOKUP(B20,'Classic F1'!A$4:K$60,3,FALSE))</f>
        <v/>
      </c>
      <c r="I20" s="38">
        <f>IF(VLOOKUP(B20,'Formula Libra'!A$4:C$60,3,FALSE)=0,"",VLOOKUP(B20,'Formula Libra'!A$4:C$60,3,FALSE))</f>
        <v>28</v>
      </c>
      <c r="J20" s="38">
        <f>IF(VLOOKUP(B20,Endurance!$A$4:E$60,3,FALSE)=0,"",VLOOKUP(B20,Endurance!$A$4:E$60,3,FALSE))</f>
        <v>16</v>
      </c>
      <c r="K20" s="38">
        <f>IF(VLOOKUP(B20,'Classic Sports&amp;GT'!$A$4:K$60,3,FALSE)=0,"",VLOOKUP(B20,'Classic Sports&amp;GT'!$A$4:K$60,3,FALSE))</f>
        <v>19</v>
      </c>
      <c r="L20" s="10"/>
      <c r="M20" s="11">
        <f>(VLOOKUP(B20,Saloon!A$4:K$60,11,0)+VLOOKUP(B20,LMPGT!A$4:L$60,12,0)+VLOOKUP(B20,'Classic F1'!A$4:K$60,11,0)+VLOOKUP(B20,'Formula Libra'!A$4:K$60,11,0)+VLOOKUP(B20,Endurance!A$4:K$60,10,0)+VLOOKUP(B20,'Classic Sports&amp;GT'!A$4:Y$60,12,0))/6</f>
        <v>5.7666666666666666</v>
      </c>
    </row>
    <row r="21" spans="1:13" x14ac:dyDescent="0.2">
      <c r="A21" s="41">
        <f>IF(B21=" ",0,RANK($E21,E$4:E$43))</f>
        <v>18</v>
      </c>
      <c r="B21" t="s">
        <v>65</v>
      </c>
      <c r="C21" s="43">
        <f>IF(B21=" ",0,RANK(M21,M$4:M$43))</f>
        <v>19</v>
      </c>
      <c r="D21" s="38"/>
      <c r="E21" s="39">
        <f>SUM(F21:K21)</f>
        <v>51</v>
      </c>
      <c r="F21" s="38" t="str">
        <f>IF(VLOOKUP(B21,Saloon!A$4:C$58,3,FALSE)=0,"",VLOOKUP(B21,Saloon!A$4:C$58,3,FALSE))</f>
        <v/>
      </c>
      <c r="G21" s="38">
        <f>IF(VLOOKUP(B21,LMPGT!A$4:C$60,3,FALSE)=0,"",(VLOOKUP(B21,LMPGT!A$4:C$60,3,FALSE)))</f>
        <v>22</v>
      </c>
      <c r="H21" s="38" t="str">
        <f>IF(VLOOKUP(B21,'Classic F1'!A$4:K$60,3,FALSE)=0,"",VLOOKUP(B21,'Classic F1'!A$4:K$60,3,FALSE))</f>
        <v/>
      </c>
      <c r="I21" s="38">
        <f>IF(VLOOKUP(B21,'Formula Libra'!A$4:C$60,3,FALSE)=0,"",VLOOKUP(B21,'Formula Libra'!A$4:C$60,3,FALSE))</f>
        <v>5</v>
      </c>
      <c r="J21" s="38">
        <f>IF(VLOOKUP(B21,Endurance!$A$4:E$60,3,FALSE)=0,"",VLOOKUP(B21,Endurance!$A$4:E$60,3,FALSE))</f>
        <v>13</v>
      </c>
      <c r="K21" s="38">
        <f>IF(VLOOKUP(B21,'Classic Sports&amp;GT'!$A$4:K$60,3,FALSE)=0,"",VLOOKUP(B21,'Classic Sports&amp;GT'!$A$4:K$60,3,FALSE))</f>
        <v>11</v>
      </c>
      <c r="L21" s="10"/>
      <c r="M21" s="11">
        <f>(VLOOKUP(B21,Saloon!A$4:K$60,11,0)+VLOOKUP(B21,LMPGT!A$4:L$60,12,0)+VLOOKUP(B21,'Classic F1'!A$4:K$60,11,0)+VLOOKUP(B21,'Formula Libra'!A$4:K$60,11,0)+VLOOKUP(B21,Endurance!A$4:K$60,10,0)+VLOOKUP(B21,'Classic Sports&amp;GT'!A$4:Y$60,12,0))/6</f>
        <v>5.1388888888888884</v>
      </c>
    </row>
    <row r="22" spans="1:13" x14ac:dyDescent="0.2">
      <c r="A22" s="41">
        <f>IF(B22=" ",0,RANK($E22,E$4:E$43))</f>
        <v>19</v>
      </c>
      <c r="B22" s="42" t="s">
        <v>77</v>
      </c>
      <c r="C22" s="43">
        <f>IF(B22=" ",0,RANK(M22,M$4:M$43))</f>
        <v>23</v>
      </c>
      <c r="D22" s="38"/>
      <c r="E22" s="39">
        <f>SUM(F22:K22)</f>
        <v>49</v>
      </c>
      <c r="F22" s="38" t="str">
        <f>IF(VLOOKUP(B22,Saloon!A$4:C$58,3,FALSE)=0,"",VLOOKUP(B22,Saloon!A$4:C$58,3,FALSE))</f>
        <v/>
      </c>
      <c r="G22" s="38">
        <f>IF(VLOOKUP(B22,LMPGT!A$4:C$60,3,FALSE)=0,"",(VLOOKUP(B22,LMPGT!A$4:C$60,3,FALSE)))</f>
        <v>24</v>
      </c>
      <c r="H22" s="38" t="str">
        <f>IF(VLOOKUP(B22,'Classic F1'!A$4:K$60,3,FALSE)=0,"",VLOOKUP(B22,'Classic F1'!A$4:K$60,3,FALSE))</f>
        <v/>
      </c>
      <c r="I22" s="38" t="str">
        <f>IF(VLOOKUP(B22,'Formula Libra'!A$4:C$60,3,FALSE)=0,"",VLOOKUP(B22,'Formula Libra'!A$4:C$60,3,FALSE))</f>
        <v/>
      </c>
      <c r="J22" s="38" t="str">
        <f>IF(VLOOKUP(B22,Endurance!$A$4:E$60,3,FALSE)=0,"",VLOOKUP(B22,Endurance!$A$4:E$60,3,FALSE))</f>
        <v/>
      </c>
      <c r="K22" s="38">
        <f>IF(VLOOKUP(B22,'Classic Sports&amp;GT'!$A$4:K$60,3,FALSE)=0,"",VLOOKUP(B22,'Classic Sports&amp;GT'!$A$4:K$60,3,FALSE))</f>
        <v>25</v>
      </c>
      <c r="L22" s="10"/>
      <c r="M22" s="11">
        <f>(VLOOKUP(B22,Saloon!A$4:K$60,11,0)+VLOOKUP(B22,LMPGT!A$4:L$60,12,0)+VLOOKUP(B22,'Classic F1'!A$4:K$60,11,0)+VLOOKUP(B22,'Formula Libra'!A$4:K$60,11,0)+VLOOKUP(B22,Endurance!A$4:K$60,10,0)+VLOOKUP(B22,'Classic Sports&amp;GT'!A$4:Y$60,12,0))/6</f>
        <v>1.1666666666666667</v>
      </c>
    </row>
    <row r="23" spans="1:13" x14ac:dyDescent="0.2">
      <c r="A23" s="41">
        <f>IF(B23=" ",0,RANK($E23,E$4:E$43))</f>
        <v>20</v>
      </c>
      <c r="B23" s="42" t="s">
        <v>61</v>
      </c>
      <c r="C23" s="43">
        <f>IF(B23=" ",0,RANK(M23,M$4:M$43))</f>
        <v>18</v>
      </c>
      <c r="D23" s="38"/>
      <c r="E23" s="39">
        <f>SUM(F23:K23)</f>
        <v>33</v>
      </c>
      <c r="F23" s="38" t="str">
        <f>IF(VLOOKUP(B23,Saloon!A$4:C$58,3,FALSE)=0,"",VLOOKUP(B23,Saloon!A$4:C$58,3,FALSE))</f>
        <v/>
      </c>
      <c r="G23" s="38">
        <f>IF(VLOOKUP(B23,LMPGT!A$4:C$60,3,FALSE)=0,"",(VLOOKUP(B23,LMPGT!A$4:C$60,3,FALSE)))</f>
        <v>16</v>
      </c>
      <c r="H23" s="38">
        <f>IF(VLOOKUP(B23,'Classic F1'!A$4:K$60,3,FALSE)=0,"",VLOOKUP(B23,'Classic F1'!A$4:K$60,3,FALSE))</f>
        <v>8</v>
      </c>
      <c r="I23" s="38">
        <f>IF(VLOOKUP(B23,'Formula Libra'!A$4:C$60,3,FALSE)=0,"",VLOOKUP(B23,'Formula Libra'!A$4:C$60,3,FALSE))</f>
        <v>7</v>
      </c>
      <c r="J23" s="38" t="str">
        <f>IF(VLOOKUP(B23,Endurance!$A$4:E$60,3,FALSE)=0,"",VLOOKUP(B23,Endurance!$A$4:E$60,3,FALSE))</f>
        <v/>
      </c>
      <c r="K23" s="38">
        <f>IF(VLOOKUP(B23,'Classic Sports&amp;GT'!$A$4:K$60,3,FALSE)=0,"",VLOOKUP(B23,'Classic Sports&amp;GT'!$A$4:K$60,3,FALSE))</f>
        <v>2</v>
      </c>
      <c r="L23" s="10"/>
      <c r="M23" s="11">
        <f>(VLOOKUP(B23,Saloon!A$4:K$60,11,0)+VLOOKUP(B23,LMPGT!A$4:L$60,12,0)+VLOOKUP(B23,'Classic F1'!A$4:K$60,11,0)+VLOOKUP(B23,'Formula Libra'!A$4:K$60,11,0)+VLOOKUP(B23,Endurance!A$4:K$60,10,0)+VLOOKUP(B23,'Classic Sports&amp;GT'!A$4:Y$60,12,0))/6</f>
        <v>5.333333333333333</v>
      </c>
    </row>
    <row r="24" spans="1:13" x14ac:dyDescent="0.2">
      <c r="A24" s="41">
        <f>IF(B24=" ",0,RANK($E24,E$4:E$43))</f>
        <v>21</v>
      </c>
      <c r="B24" s="42" t="s">
        <v>88</v>
      </c>
      <c r="C24" s="43">
        <f>IF(B24=" ",0,RANK(M24,M$4:M$43))</f>
        <v>20</v>
      </c>
      <c r="D24" s="38"/>
      <c r="E24" s="39">
        <f>SUM(F24:K24)</f>
        <v>20</v>
      </c>
      <c r="F24" s="38" t="str">
        <f>IF(VLOOKUP(B24,Saloon!A$4:C$58,3,FALSE)=0,"",VLOOKUP(B24,Saloon!A$4:C$58,3,FALSE))</f>
        <v/>
      </c>
      <c r="G24" s="38">
        <f>IF(VLOOKUP(B24,LMPGT!A$4:C$60,3,FALSE)=0,"",(VLOOKUP(B24,LMPGT!A$4:C$60,3,FALSE)))</f>
        <v>4</v>
      </c>
      <c r="H24" s="38" t="str">
        <f>IF(VLOOKUP(B24,'Classic F1'!A$4:K$60,3,FALSE)=0,"",VLOOKUP(B24,'Classic F1'!A$4:K$60,3,FALSE))</f>
        <v/>
      </c>
      <c r="I24" s="38" t="str">
        <f>IF(VLOOKUP(B24,'Formula Libra'!A$4:C$60,3,FALSE)=0,"",VLOOKUP(B24,'Formula Libra'!A$4:C$60,3,FALSE))</f>
        <v/>
      </c>
      <c r="J24" s="38">
        <f>IF(VLOOKUP(B24,Endurance!$A$4:E$60,3,FALSE)=0,"",VLOOKUP(B24,Endurance!$A$4:E$60,3,FALSE))</f>
        <v>16</v>
      </c>
      <c r="K24" s="38" t="str">
        <f>IF(VLOOKUP(B24,'Classic Sports&amp;GT'!$A$4:K$60,3,FALSE)=0,"",VLOOKUP(B24,'Classic Sports&amp;GT'!$A$4:K$60,3,FALSE))</f>
        <v/>
      </c>
      <c r="L24" s="10"/>
      <c r="M24" s="11">
        <f>(VLOOKUP(B24,Saloon!A$4:K$60,11,0)+VLOOKUP(B24,LMPGT!A$4:L$60,12,0)+VLOOKUP(B24,'Classic F1'!A$4:K$60,11,0)+VLOOKUP(B24,'Formula Libra'!A$4:K$60,11,0)+VLOOKUP(B24,Endurance!A$4:K$60,10,0)+VLOOKUP(B24,'Classic Sports&amp;GT'!A$4:Y$60,12,0))/6</f>
        <v>3.3333333333333335</v>
      </c>
    </row>
    <row r="25" spans="1:13" x14ac:dyDescent="0.2">
      <c r="A25" s="41">
        <f>IF(B25=" ",0,RANK($E25,E$4:E$43))</f>
        <v>21</v>
      </c>
      <c r="B25" s="42" t="s">
        <v>89</v>
      </c>
      <c r="C25" s="43">
        <f>IF(B25=" ",0,RANK(M25,M$4:M$43))</f>
        <v>20</v>
      </c>
      <c r="D25" s="38"/>
      <c r="E25" s="39">
        <f>SUM(F25:K25)</f>
        <v>20</v>
      </c>
      <c r="F25" s="38" t="str">
        <f>IF(VLOOKUP(B25,Saloon!A$4:C$58,3,FALSE)=0,"",VLOOKUP(B25,Saloon!A$4:C$58,3,FALSE))</f>
        <v/>
      </c>
      <c r="G25" s="38" t="str">
        <f>IF(VLOOKUP(B25,LMPGT!A$4:C$60,3,FALSE)=0,"",(VLOOKUP(B25,LMPGT!A$4:C$60,3,FALSE)))</f>
        <v/>
      </c>
      <c r="H25" s="38" t="str">
        <f>IF(VLOOKUP(B25,'Classic F1'!A$4:K$60,3,FALSE)=0,"",VLOOKUP(B25,'Classic F1'!A$4:K$60,3,FALSE))</f>
        <v/>
      </c>
      <c r="I25" s="38" t="str">
        <f>IF(VLOOKUP(B25,'Formula Libra'!A$4:C$60,3,FALSE)=0,"",VLOOKUP(B25,'Formula Libra'!A$4:C$60,3,FALSE))</f>
        <v/>
      </c>
      <c r="J25" s="38">
        <f>IF(VLOOKUP(B25,Endurance!$A$4:E$60,3,FALSE)=0,"",VLOOKUP(B25,Endurance!$A$4:E$60,3,FALSE))</f>
        <v>20</v>
      </c>
      <c r="K25" s="38" t="str">
        <f>IF(VLOOKUP(B25,'Classic Sports&amp;GT'!$A$4:K$60,3,FALSE)=0,"",VLOOKUP(B25,'Classic Sports&amp;GT'!$A$4:K$60,3,FALSE))</f>
        <v/>
      </c>
      <c r="L25" s="10"/>
      <c r="M25" s="11">
        <f>(VLOOKUP(B25,Saloon!A$4:K$60,11,0)+VLOOKUP(B25,LMPGT!A$4:L$60,12,0)+VLOOKUP(B25,'Classic F1'!A$4:K$60,11,0)+VLOOKUP(B25,'Formula Libra'!A$4:K$60,11,0)+VLOOKUP(B25,Endurance!A$4:K$60,10,0)+VLOOKUP(B25,'Classic Sports&amp;GT'!A$4:Y$60,12,0))/6</f>
        <v>3.3333333333333335</v>
      </c>
    </row>
    <row r="26" spans="1:13" x14ac:dyDescent="0.2">
      <c r="A26" s="41">
        <f>IF(B26=" ",0,RANK($E26,E$4:E$43))</f>
        <v>23</v>
      </c>
      <c r="B26" s="42" t="s">
        <v>90</v>
      </c>
      <c r="C26" s="43">
        <f>IF(B26=" ",0,RANK(M26,M$4:M$43))</f>
        <v>22</v>
      </c>
      <c r="D26" s="38"/>
      <c r="E26" s="39">
        <f>SUM(F26:K26)</f>
        <v>13</v>
      </c>
      <c r="F26" s="38" t="str">
        <f>IF(VLOOKUP(B26,Saloon!A$4:C$58,3,FALSE)=0,"",VLOOKUP(B26,Saloon!A$4:C$58,3,FALSE))</f>
        <v/>
      </c>
      <c r="G26" s="38" t="str">
        <f>IF(VLOOKUP(B26,LMPGT!A$4:C$60,3,FALSE)=0,"",(VLOOKUP(B26,LMPGT!A$4:C$60,3,FALSE)))</f>
        <v/>
      </c>
      <c r="H26" s="38" t="str">
        <f>IF(VLOOKUP(B26,'Classic F1'!A$4:K$60,3,FALSE)=0,"",VLOOKUP(B26,'Classic F1'!A$4:K$60,3,FALSE))</f>
        <v/>
      </c>
      <c r="I26" s="38" t="str">
        <f>IF(VLOOKUP(B26,'Formula Libra'!A$4:C$60,3,FALSE)=0,"",VLOOKUP(B26,'Formula Libra'!A$4:C$60,3,FALSE))</f>
        <v/>
      </c>
      <c r="J26" s="38">
        <f>IF(VLOOKUP(B26,Endurance!$A$4:E$60,3,FALSE)=0,"",VLOOKUP(B26,Endurance!$A$4:E$60,3,FALSE))</f>
        <v>13</v>
      </c>
      <c r="K26" s="38" t="str">
        <f>IF(VLOOKUP(B26,'Classic Sports&amp;GT'!$A$4:K$60,3,FALSE)=0,"",VLOOKUP(B26,'Classic Sports&amp;GT'!$A$4:K$60,3,FALSE))</f>
        <v/>
      </c>
      <c r="L26" s="10"/>
      <c r="M26" s="11">
        <f>(VLOOKUP(B26,Saloon!A$4:K$60,11,0)+VLOOKUP(B26,LMPGT!A$4:L$60,12,0)+VLOOKUP(B26,'Classic F1'!A$4:K$60,11,0)+VLOOKUP(B26,'Formula Libra'!A$4:K$60,11,0)+VLOOKUP(B26,Endurance!A$4:K$60,10,0)+VLOOKUP(B26,'Classic Sports&amp;GT'!A$4:Y$60,12,0))/6</f>
        <v>2.1666666666666665</v>
      </c>
    </row>
    <row r="27" spans="1:13" x14ac:dyDescent="0.2">
      <c r="A27" s="41">
        <f>IF(B27=" ",0,RANK($E27,E$4:E$43))</f>
        <v>24</v>
      </c>
      <c r="B27" s="42" t="s">
        <v>62</v>
      </c>
      <c r="C27" s="43">
        <f>IF(B27=" ",0,RANK(M27,M$4:M$43))</f>
        <v>24</v>
      </c>
      <c r="D27" s="38"/>
      <c r="E27" s="39">
        <f>SUM(F27:K27)</f>
        <v>7</v>
      </c>
      <c r="F27" s="38" t="str">
        <f>IF(VLOOKUP(B27,Saloon!A$4:C$58,3,FALSE)=0,"",VLOOKUP(B27,Saloon!A$4:C$58,3,FALSE))</f>
        <v/>
      </c>
      <c r="G27" s="38">
        <f>IF(VLOOKUP(B27,LMPGT!A$4:C$60,3,FALSE)=0,"",(VLOOKUP(B27,LMPGT!A$4:C$60,3,FALSE)))</f>
        <v>1</v>
      </c>
      <c r="H27" s="38" t="str">
        <f>IF(VLOOKUP(B27,'Classic F1'!A$4:K$60,3,FALSE)=0,"",VLOOKUP(B27,'Classic F1'!A$4:K$60,3,FALSE))</f>
        <v/>
      </c>
      <c r="I27" s="38">
        <f>IF(VLOOKUP(B27,'Formula Libra'!A$4:C$60,3,FALSE)=0,"",VLOOKUP(B27,'Formula Libra'!A$4:C$60,3,FALSE))</f>
        <v>3</v>
      </c>
      <c r="J27" s="38" t="str">
        <f>IF(VLOOKUP(B27,Endurance!$A$4:E$60,3,FALSE)=0,"",VLOOKUP(B27,Endurance!$A$4:E$60,3,FALSE))</f>
        <v/>
      </c>
      <c r="K27" s="38">
        <f>IF(VLOOKUP(B27,'Classic Sports&amp;GT'!$A$4:K$60,3,FALSE)=0,"",VLOOKUP(B27,'Classic Sports&amp;GT'!$A$4:K$60,3,FALSE))</f>
        <v>3</v>
      </c>
      <c r="L27" s="10"/>
      <c r="M27" s="11">
        <f>(VLOOKUP(B27,Saloon!A$4:K$60,11,0)+VLOOKUP(B27,LMPGT!A$4:L$60,12,0)+VLOOKUP(B27,'Classic F1'!A$4:K$60,11,0)+VLOOKUP(B27,'Formula Libra'!A$4:K$60,11,0)+VLOOKUP(B27,Endurance!A$4:K$60,10,0)+VLOOKUP(B27,'Classic Sports&amp;GT'!A$4:Y$60,12,0))/6</f>
        <v>0.91666666666666663</v>
      </c>
    </row>
    <row r="28" spans="1:13" x14ac:dyDescent="0.2">
      <c r="A28" s="41">
        <f>IF(B28=" ",0,RANK($E28,E$4:E$43))</f>
        <v>25</v>
      </c>
      <c r="B28" s="42" t="s">
        <v>74</v>
      </c>
      <c r="C28" s="43">
        <f>IF(B28=" ",0,RANK(M28,M$4:M$43))</f>
        <v>27</v>
      </c>
      <c r="D28" s="38"/>
      <c r="E28" s="39">
        <f>SUM(F28:K28)</f>
        <v>3</v>
      </c>
      <c r="F28" s="38" t="str">
        <f>IF(VLOOKUP(B28,Saloon!A$4:C$58,3,FALSE)=0,"",VLOOKUP(B28,Saloon!A$4:C$58,3,FALSE))</f>
        <v/>
      </c>
      <c r="G28" s="38" t="str">
        <f>IF(VLOOKUP(B28,LMPGT!A$4:C$60,3,FALSE)=0,"",(VLOOKUP(B28,LMPGT!A$4:C$60,3,FALSE)))</f>
        <v/>
      </c>
      <c r="H28" s="38" t="str">
        <f>IF(VLOOKUP(B28,'Classic F1'!A$4:K$60,3,FALSE)=0,"",VLOOKUP(B28,'Classic F1'!A$4:K$60,3,FALSE))</f>
        <v/>
      </c>
      <c r="I28" s="38" t="str">
        <f>IF(VLOOKUP(B28,'Formula Libra'!A$4:C$60,3,FALSE)=0,"",VLOOKUP(B28,'Formula Libra'!A$4:C$60,3,FALSE))</f>
        <v/>
      </c>
      <c r="J28" s="38" t="str">
        <f>IF(VLOOKUP(B28,Endurance!$A$4:E$60,3,FALSE)=0,"",VLOOKUP(B28,Endurance!$A$4:E$60,3,FALSE))</f>
        <v/>
      </c>
      <c r="K28" s="38">
        <f>IF(VLOOKUP(B28,'Classic Sports&amp;GT'!$A$4:K$60,3,FALSE)=0,"",VLOOKUP(B28,'Classic Sports&amp;GT'!$A$4:K$60,3,FALSE))</f>
        <v>3</v>
      </c>
      <c r="L28" s="10"/>
      <c r="M28" s="11">
        <f>(VLOOKUP(B28,Saloon!A$4:K$60,11,0)+VLOOKUP(B28,LMPGT!A$4:L$60,12,0)+VLOOKUP(B28,'Classic F1'!A$4:K$60,11,0)+VLOOKUP(B28,'Formula Libra'!A$4:K$60,11,0)+VLOOKUP(B28,Endurance!A$4:K$60,10,0)+VLOOKUP(B28,'Classic Sports&amp;GT'!A$4:Y$60,12,0))/6</f>
        <v>0.16666666666666666</v>
      </c>
    </row>
    <row r="29" spans="1:13" x14ac:dyDescent="0.2">
      <c r="A29" s="41">
        <f>IF(B29=" ",0,RANK($E29,E$4:E$43))</f>
        <v>25</v>
      </c>
      <c r="B29" s="42" t="s">
        <v>75</v>
      </c>
      <c r="C29" s="43">
        <f>IF(B29=" ",0,RANK(M29,M$4:M$43))</f>
        <v>27</v>
      </c>
      <c r="D29" s="38"/>
      <c r="E29" s="39">
        <f>SUM(F29:K29)</f>
        <v>3</v>
      </c>
      <c r="F29" s="38" t="str">
        <f>IF(VLOOKUP(B29,Saloon!A$4:C$58,3,FALSE)=0,"",VLOOKUP(B29,Saloon!A$4:C$58,3,FALSE))</f>
        <v/>
      </c>
      <c r="G29" s="38" t="str">
        <f>IF(VLOOKUP(B29,LMPGT!A$4:C$60,3,FALSE)=0,"",(VLOOKUP(B29,LMPGT!A$4:C$60,3,FALSE)))</f>
        <v/>
      </c>
      <c r="H29" s="38" t="str">
        <f>IF(VLOOKUP(B29,'Classic F1'!A$4:K$60,3,FALSE)=0,"",VLOOKUP(B29,'Classic F1'!A$4:K$60,3,FALSE))</f>
        <v/>
      </c>
      <c r="I29" s="38" t="str">
        <f>IF(VLOOKUP(B29,'Formula Libra'!A$4:C$60,3,FALSE)=0,"",VLOOKUP(B29,'Formula Libra'!A$4:C$60,3,FALSE))</f>
        <v/>
      </c>
      <c r="J29" s="38" t="str">
        <f>IF(VLOOKUP(B29,Endurance!$A$4:E$60,3,FALSE)=0,"",VLOOKUP(B29,Endurance!$A$4:E$60,3,FALSE))</f>
        <v/>
      </c>
      <c r="K29" s="38">
        <f>IF(VLOOKUP(B29,'Classic Sports&amp;GT'!$A$4:K$60,3,FALSE)=0,"",VLOOKUP(B29,'Classic Sports&amp;GT'!$A$4:K$60,3,FALSE))</f>
        <v>3</v>
      </c>
      <c r="L29" s="10"/>
      <c r="M29" s="11">
        <f>(VLOOKUP(B29,Saloon!A$4:K$60,11,0)+VLOOKUP(B29,LMPGT!A$4:L$60,12,0)+VLOOKUP(B29,'Classic F1'!A$4:K$60,11,0)+VLOOKUP(B29,'Formula Libra'!A$4:K$60,11,0)+VLOOKUP(B29,Endurance!A$4:K$60,10,0)+VLOOKUP(B29,'Classic Sports&amp;GT'!A$4:Y$60,12,0))/6</f>
        <v>0.16666666666666666</v>
      </c>
    </row>
    <row r="30" spans="1:13" x14ac:dyDescent="0.2">
      <c r="A30" s="41">
        <f>IF(B30=" ",0,RANK($E30,E$4:E$43))</f>
        <v>25</v>
      </c>
      <c r="B30" s="42" t="s">
        <v>84</v>
      </c>
      <c r="C30" s="43">
        <f>IF(B30=" ",0,RANK(M30,M$4:M$43))</f>
        <v>25</v>
      </c>
      <c r="D30" s="38"/>
      <c r="E30" s="39">
        <f>SUM(F30:K30)</f>
        <v>3</v>
      </c>
      <c r="F30" s="38">
        <f>IF(VLOOKUP(B30,Saloon!A$4:C$58,3,FALSE)=0,"",VLOOKUP(B30,Saloon!A$4:C$58,3,FALSE))</f>
        <v>3</v>
      </c>
      <c r="G30" s="38" t="str">
        <f>IF(VLOOKUP(B30,LMPGT!A$4:C$60,3,FALSE)=0,"",(VLOOKUP(B30,LMPGT!A$4:C$60,3,FALSE)))</f>
        <v/>
      </c>
      <c r="H30" s="38" t="str">
        <f>IF(VLOOKUP(B30,'Classic F1'!A$4:K$60,3,FALSE)=0,"",VLOOKUP(B30,'Classic F1'!A$4:K$60,3,FALSE))</f>
        <v/>
      </c>
      <c r="I30" s="38" t="str">
        <f>IF(VLOOKUP(B30,'Formula Libra'!A$4:C$60,3,FALSE)=0,"",VLOOKUP(B30,'Formula Libra'!A$4:C$60,3,FALSE))</f>
        <v/>
      </c>
      <c r="J30" s="38" t="str">
        <f>IF(VLOOKUP(B30,Endurance!$A$4:E$60,3,FALSE)=0,"",VLOOKUP(B30,Endurance!$A$4:E$60,3,FALSE))</f>
        <v/>
      </c>
      <c r="K30" s="38" t="str">
        <f>IF(VLOOKUP(B30,'Classic Sports&amp;GT'!$A$4:K$60,3,FALSE)=0,"",VLOOKUP(B30,'Classic Sports&amp;GT'!$A$4:K$60,3,FALSE))</f>
        <v/>
      </c>
      <c r="L30" s="10"/>
      <c r="M30" s="11">
        <f>(VLOOKUP(B30,Saloon!A$4:K$60,11,0)+VLOOKUP(B30,LMPGT!A$4:L$60,12,0)+VLOOKUP(B30,'Classic F1'!A$4:K$60,11,0)+VLOOKUP(B30,'Formula Libra'!A$4:K$60,11,0)+VLOOKUP(B30,Endurance!A$4:K$60,10,0)+VLOOKUP(B30,'Classic Sports&amp;GT'!A$4:Y$60,12,0))/6</f>
        <v>0.5</v>
      </c>
    </row>
    <row r="31" spans="1:13" x14ac:dyDescent="0.2">
      <c r="A31" s="41">
        <f>IF(B31=" ",0,RANK($E31,E$4:E$43))</f>
        <v>25</v>
      </c>
      <c r="B31" s="42" t="s">
        <v>91</v>
      </c>
      <c r="C31" s="43">
        <f>IF(B31=" ",0,RANK(M31,M$4:M$43))</f>
        <v>25</v>
      </c>
      <c r="D31" s="38"/>
      <c r="E31" s="39">
        <f>SUM(F31:K31)</f>
        <v>3</v>
      </c>
      <c r="F31" s="38" t="str">
        <f>IF(VLOOKUP(B31,Saloon!A$4:C$58,3,FALSE)=0,"",VLOOKUP(B31,Saloon!A$4:C$58,3,FALSE))</f>
        <v/>
      </c>
      <c r="G31" s="38" t="str">
        <f>IF(VLOOKUP(B31,LMPGT!A$4:C$60,3,FALSE)=0,"",(VLOOKUP(B31,LMPGT!A$4:C$60,3,FALSE)))</f>
        <v/>
      </c>
      <c r="H31" s="38" t="str">
        <f>IF(VLOOKUP(B31,'Classic F1'!A$4:K$60,3,FALSE)=0,"",VLOOKUP(B31,'Classic F1'!A$4:K$60,3,FALSE))</f>
        <v/>
      </c>
      <c r="I31" s="38" t="str">
        <f>IF(VLOOKUP(B31,'Formula Libra'!A$4:C$60,3,FALSE)=0,"",VLOOKUP(B31,'Formula Libra'!A$4:C$60,3,FALSE))</f>
        <v/>
      </c>
      <c r="J31" s="38" t="str">
        <f>IF(VLOOKUP(B31,Endurance!$A$4:E$60,3,FALSE)=0,"",VLOOKUP(B31,Endurance!$A$4:E$60,3,FALSE))</f>
        <v/>
      </c>
      <c r="K31" s="38">
        <f>IF(VLOOKUP(B31,'Classic Sports&amp;GT'!$A$4:K$60,3,FALSE)=0,"",VLOOKUP(B31,'Classic Sports&amp;GT'!$A$4:K$60,3,FALSE))</f>
        <v>3</v>
      </c>
      <c r="L31" s="10"/>
      <c r="M31" s="11">
        <f>(VLOOKUP(B31,Saloon!A$4:K$60,11,0)+VLOOKUP(B31,LMPGT!A$4:L$60,12,0)+VLOOKUP(B31,'Classic F1'!A$4:K$60,11,0)+VLOOKUP(B31,'Formula Libra'!A$4:K$60,11,0)+VLOOKUP(B31,Endurance!A$4:K$60,10,0)+VLOOKUP(B31,'Classic Sports&amp;GT'!A$4:Y$60,12,0))/6</f>
        <v>0.5</v>
      </c>
    </row>
    <row r="32" spans="1:13" x14ac:dyDescent="0.2">
      <c r="A32" s="41">
        <f>IF(B32=" ",0,RANK($E32,E$4:E$43))</f>
        <v>29</v>
      </c>
      <c r="B32" s="42" t="s">
        <v>80</v>
      </c>
      <c r="C32" s="43">
        <f>IF(B32=" ",0,RANK(M32,M$4:M$43))</f>
        <v>27</v>
      </c>
      <c r="D32" s="38"/>
      <c r="E32" s="39">
        <f>SUM(F32:K32)</f>
        <v>2</v>
      </c>
      <c r="F32" s="38" t="str">
        <f>IF(VLOOKUP(B32,Saloon!A$4:C$58,3,FALSE)=0,"",VLOOKUP(B32,Saloon!A$4:C$58,3,FALSE))</f>
        <v/>
      </c>
      <c r="G32" s="38" t="str">
        <f>IF(VLOOKUP(B32,LMPGT!A$4:C$60,3,FALSE)=0,"",(VLOOKUP(B32,LMPGT!A$4:C$60,3,FALSE)))</f>
        <v/>
      </c>
      <c r="H32" s="38" t="str">
        <f>IF(VLOOKUP(B32,'Classic F1'!A$4:K$60,3,FALSE)=0,"",VLOOKUP(B32,'Classic F1'!A$4:K$60,3,FALSE))</f>
        <v/>
      </c>
      <c r="I32" s="38" t="str">
        <f>IF(VLOOKUP(B32,'Formula Libra'!A$4:C$60,3,FALSE)=0,"",VLOOKUP(B32,'Formula Libra'!A$4:C$60,3,FALSE))</f>
        <v/>
      </c>
      <c r="J32" s="38" t="str">
        <f>IF(VLOOKUP(B32,Endurance!$A$4:E$60,3,FALSE)=0,"",VLOOKUP(B32,Endurance!$A$4:E$60,3,FALSE))</f>
        <v/>
      </c>
      <c r="K32" s="38">
        <f>IF(VLOOKUP(B32,'Classic Sports&amp;GT'!$A$4:K$60,3,FALSE)=0,"",VLOOKUP(B32,'Classic Sports&amp;GT'!$A$4:K$60,3,FALSE))</f>
        <v>2</v>
      </c>
      <c r="L32" s="10"/>
      <c r="M32" s="11">
        <f>(VLOOKUP(B32,Saloon!A$4:K$60,11,0)+VLOOKUP(B32,LMPGT!A$4:L$60,12,0)+VLOOKUP(B32,'Classic F1'!A$4:K$60,11,0)+VLOOKUP(B32,'Formula Libra'!A$4:K$60,11,0)+VLOOKUP(B32,Endurance!A$4:K$60,10,0)+VLOOKUP(B32,'Classic Sports&amp;GT'!A$4:Y$60,12,0))/6</f>
        <v>0.16666666666666666</v>
      </c>
    </row>
    <row r="33" spans="1:13" x14ac:dyDescent="0.2">
      <c r="A33" s="41">
        <f>IF(B33=" ",0,RANK($E33,E$4:E$43))</f>
        <v>30</v>
      </c>
      <c r="B33" s="42" t="s">
        <v>78</v>
      </c>
      <c r="C33" s="43">
        <f>IF(B33=" ",0,RANK(M33,M$4:M$43))</f>
        <v>27</v>
      </c>
      <c r="D33" s="38"/>
      <c r="E33" s="39">
        <f>SUM(F33:K33)</f>
        <v>1</v>
      </c>
      <c r="F33" s="38" t="str">
        <f>IF(VLOOKUP(B33,Saloon!A$4:C$58,3,FALSE)=0,"",VLOOKUP(B33,Saloon!A$4:C$58,3,FALSE))</f>
        <v/>
      </c>
      <c r="G33" s="38" t="str">
        <f>IF(VLOOKUP(B33,LMPGT!A$4:C$60,3,FALSE)=0,"",(VLOOKUP(B33,LMPGT!A$4:C$60,3,FALSE)))</f>
        <v/>
      </c>
      <c r="H33" s="38" t="str">
        <f>IF(VLOOKUP(B33,'Classic F1'!A$4:K$60,3,FALSE)=0,"",VLOOKUP(B33,'Classic F1'!A$4:K$60,3,FALSE))</f>
        <v/>
      </c>
      <c r="I33" s="38" t="str">
        <f>IF(VLOOKUP(B33,'Formula Libra'!A$4:C$60,3,FALSE)=0,"",VLOOKUP(B33,'Formula Libra'!A$4:C$60,3,FALSE))</f>
        <v/>
      </c>
      <c r="J33" s="38" t="str">
        <f>IF(VLOOKUP(B33,Endurance!$A$4:E$60,3,FALSE)=0,"",VLOOKUP(B33,Endurance!$A$4:E$60,3,FALSE))</f>
        <v/>
      </c>
      <c r="K33" s="38">
        <f>IF(VLOOKUP(B33,'Classic Sports&amp;GT'!$A$4:K$60,3,FALSE)=0,"",VLOOKUP(B33,'Classic Sports&amp;GT'!$A$4:K$60,3,FALSE))</f>
        <v>1</v>
      </c>
      <c r="L33" s="10"/>
      <c r="M33" s="11">
        <f>(VLOOKUP(B33,Saloon!A$4:K$60,11,0)+VLOOKUP(B33,LMPGT!A$4:L$60,12,0)+VLOOKUP(B33,'Classic F1'!A$4:K$60,11,0)+VLOOKUP(B33,'Formula Libra'!A$4:K$60,11,0)+VLOOKUP(B33,Endurance!A$4:K$60,10,0)+VLOOKUP(B33,'Classic Sports&amp;GT'!A$4:Y$60,12,0))/6</f>
        <v>0.16666666666666666</v>
      </c>
    </row>
    <row r="34" spans="1:13" x14ac:dyDescent="0.2">
      <c r="A34" s="41">
        <f>IF(B34=" ",0,RANK($E34,E$4:E$43))</f>
        <v>30</v>
      </c>
      <c r="B34" s="42" t="s">
        <v>79</v>
      </c>
      <c r="C34" s="43">
        <f>IF(B34=" ",0,RANK(M34,M$4:M$43))</f>
        <v>27</v>
      </c>
      <c r="D34" s="38"/>
      <c r="E34" s="39">
        <f>SUM(F34:K34)</f>
        <v>1</v>
      </c>
      <c r="F34" s="38" t="str">
        <f>IF(VLOOKUP(B34,Saloon!A$4:C$58,3,FALSE)=0,"",VLOOKUP(B34,Saloon!A$4:C$58,3,FALSE))</f>
        <v/>
      </c>
      <c r="G34" s="38" t="str">
        <f>IF(VLOOKUP(B34,LMPGT!A$4:C$60,3,FALSE)=0,"",(VLOOKUP(B34,LMPGT!A$4:C$60,3,FALSE)))</f>
        <v/>
      </c>
      <c r="H34" s="38" t="str">
        <f>IF(VLOOKUP(B34,'Classic F1'!A$4:K$60,3,FALSE)=0,"",VLOOKUP(B34,'Classic F1'!A$4:K$60,3,FALSE))</f>
        <v/>
      </c>
      <c r="I34" s="38" t="str">
        <f>IF(VLOOKUP(B34,'Formula Libra'!A$4:C$60,3,FALSE)=0,"",VLOOKUP(B34,'Formula Libra'!A$4:C$60,3,FALSE))</f>
        <v/>
      </c>
      <c r="J34" s="38" t="str">
        <f>IF(VLOOKUP(B34,Endurance!$A$4:E$60,3,FALSE)=0,"",VLOOKUP(B34,Endurance!$A$4:E$60,3,FALSE))</f>
        <v/>
      </c>
      <c r="K34" s="38">
        <f>IF(VLOOKUP(B34,'Classic Sports&amp;GT'!$A$4:K$60,3,FALSE)=0,"",VLOOKUP(B34,'Classic Sports&amp;GT'!$A$4:K$60,3,FALSE))</f>
        <v>1</v>
      </c>
      <c r="L34" s="10"/>
      <c r="M34" s="11">
        <f>(VLOOKUP(B34,Saloon!A$4:K$60,11,0)+VLOOKUP(B34,LMPGT!A$4:L$60,12,0)+VLOOKUP(B34,'Classic F1'!A$4:K$60,11,0)+VLOOKUP(B34,'Formula Libra'!A$4:K$60,11,0)+VLOOKUP(B34,Endurance!A$4:K$60,10,0)+VLOOKUP(B34,'Classic Sports&amp;GT'!A$4:Y$60,12,0))/6</f>
        <v>0.16666666666666666</v>
      </c>
    </row>
    <row r="35" spans="1:13" x14ac:dyDescent="0.2">
      <c r="A35" s="41">
        <f>IF(B35=" ",0,RANK($E35,E$4:E$43))</f>
        <v>30</v>
      </c>
      <c r="B35" s="42" t="s">
        <v>87</v>
      </c>
      <c r="C35" s="43">
        <f>IF(B35=" ",0,RANK(M35,M$4:M$43))</f>
        <v>27</v>
      </c>
      <c r="D35" s="38"/>
      <c r="E35" s="39">
        <f>SUM(F35:K35)</f>
        <v>1</v>
      </c>
      <c r="F35" s="38">
        <f>IF(VLOOKUP(B35,Saloon!A$4:C$58,3,FALSE)=0,"",VLOOKUP(B35,Saloon!A$4:C$58,3,FALSE))</f>
        <v>1</v>
      </c>
      <c r="G35" s="38" t="str">
        <f>IF(VLOOKUP(B35,LMPGT!A$4:C$60,3,FALSE)=0,"",(VLOOKUP(B35,LMPGT!A$4:C$60,3,FALSE)))</f>
        <v/>
      </c>
      <c r="H35" s="38" t="str">
        <f>IF(VLOOKUP(B35,'Classic F1'!A$4:K$60,3,FALSE)=0,"",VLOOKUP(B35,'Classic F1'!A$4:K$60,3,FALSE))</f>
        <v/>
      </c>
      <c r="I35" s="38" t="str">
        <f>IF(VLOOKUP(B35,'Formula Libra'!A$4:C$60,3,FALSE)=0,"",VLOOKUP(B35,'Formula Libra'!A$4:C$60,3,FALSE))</f>
        <v/>
      </c>
      <c r="J35" s="38" t="str">
        <f>IF(VLOOKUP(B35,Endurance!$A$4:E$60,3,FALSE)=0,"",VLOOKUP(B35,Endurance!$A$4:E$60,3,FALSE))</f>
        <v/>
      </c>
      <c r="K35" s="38" t="str">
        <f>IF(VLOOKUP(B35,'Classic Sports&amp;GT'!$A$4:K$60,3,FALSE)=0,"",VLOOKUP(B35,'Classic Sports&amp;GT'!$A$4:K$60,3,FALSE))</f>
        <v/>
      </c>
      <c r="L35" s="10"/>
      <c r="M35" s="11">
        <f>(VLOOKUP(B35,Saloon!A$4:K$60,11,0)+VLOOKUP(B35,LMPGT!A$4:L$60,12,0)+VLOOKUP(B35,'Classic F1'!A$4:K$60,11,0)+VLOOKUP(B35,'Formula Libra'!A$4:K$60,11,0)+VLOOKUP(B35,Endurance!A$4:K$60,10,0)+VLOOKUP(B35,'Classic Sports&amp;GT'!A$4:Y$60,12,0))/6</f>
        <v>0.16666666666666666</v>
      </c>
    </row>
    <row r="36" spans="1:13" x14ac:dyDescent="0.2">
      <c r="A36" s="41">
        <f>IF(B36=" ",0,RANK($E36,E$4:E$43))</f>
        <v>33</v>
      </c>
      <c r="B36" s="42" t="s">
        <v>67</v>
      </c>
      <c r="C36" s="43">
        <f>IF(B36=" ",0,RANK(M36,M$4:M$43))</f>
        <v>33</v>
      </c>
      <c r="D36" s="38"/>
      <c r="E36" s="39">
        <f>SUM(F36:K36)</f>
        <v>0</v>
      </c>
      <c r="F36" s="38" t="str">
        <f>IF(VLOOKUP(B36,Saloon!A$4:C$58,3,FALSE)=0,"",VLOOKUP(B36,Saloon!A$4:C$58,3,FALSE))</f>
        <v/>
      </c>
      <c r="G36" s="38" t="str">
        <f>IF(VLOOKUP(B36,LMPGT!A$4:C$60,3,FALSE)=0,"",(VLOOKUP(B36,LMPGT!A$4:C$60,3,FALSE)))</f>
        <v/>
      </c>
      <c r="H36" s="38" t="str">
        <f>IF(VLOOKUP(B36,'Classic F1'!A$4:K$60,3,FALSE)=0,"",VLOOKUP(B36,'Classic F1'!A$4:K$60,3,FALSE))</f>
        <v/>
      </c>
      <c r="I36" s="38" t="str">
        <f>IF(VLOOKUP(B36,'Formula Libra'!A$4:C$60,3,FALSE)=0,"",VLOOKUP(B36,'Formula Libra'!A$4:C$60,3,FALSE))</f>
        <v/>
      </c>
      <c r="J36" s="38" t="str">
        <f>IF(VLOOKUP(B36,Endurance!$A$4:E$60,3,FALSE)=0,"",VLOOKUP(B36,Endurance!$A$4:E$60,3,FALSE))</f>
        <v/>
      </c>
      <c r="K36" s="38" t="str">
        <f>IF(VLOOKUP(B36,'Classic Sports&amp;GT'!$A$4:K$60,3,FALSE)=0,"",VLOOKUP(B36,'Classic Sports&amp;GT'!$A$4:K$60,3,FALSE))</f>
        <v/>
      </c>
      <c r="L36" s="10"/>
      <c r="M36" s="11">
        <f>(VLOOKUP(B36,Saloon!A$4:K$60,11,0)+VLOOKUP(B36,LMPGT!A$4:L$60,12,0)+VLOOKUP(B36,'Classic F1'!A$4:K$60,11,0)+VLOOKUP(B36,'Formula Libra'!A$4:K$60,11,0)+VLOOKUP(B36,Endurance!A$4:K$60,10,0)+VLOOKUP(B36,'Classic Sports&amp;GT'!A$4:Y$60,12,0))/6</f>
        <v>0</v>
      </c>
    </row>
    <row r="37" spans="1:13" x14ac:dyDescent="0.2">
      <c r="A37" s="41">
        <f>IF(B37=" ",0,RANK($E37,E$4:E$43))</f>
        <v>33</v>
      </c>
      <c r="B37" s="42" t="s">
        <v>68</v>
      </c>
      <c r="C37" s="43">
        <f>IF(B37=" ",0,RANK(M37,M$4:M$43))</f>
        <v>33</v>
      </c>
      <c r="D37" s="38"/>
      <c r="E37" s="39">
        <f>SUM(F37:K37)</f>
        <v>0</v>
      </c>
      <c r="F37" s="38" t="str">
        <f>IF(VLOOKUP(B37,Saloon!A$4:C$58,3,FALSE)=0,"",VLOOKUP(B37,Saloon!A$4:C$58,3,FALSE))</f>
        <v/>
      </c>
      <c r="G37" s="38" t="str">
        <f>IF(VLOOKUP(B37,LMPGT!A$4:C$60,3,FALSE)=0,"",(VLOOKUP(B37,LMPGT!A$4:C$60,3,FALSE)))</f>
        <v/>
      </c>
      <c r="H37" s="38" t="str">
        <f>IF(VLOOKUP(B37,'Classic F1'!A$4:K$60,3,FALSE)=0,"",VLOOKUP(B37,'Classic F1'!A$4:K$60,3,FALSE))</f>
        <v/>
      </c>
      <c r="I37" s="38" t="str">
        <f>IF(VLOOKUP(B37,'Formula Libra'!A$4:C$60,3,FALSE)=0,"",VLOOKUP(B37,'Formula Libra'!A$4:C$60,3,FALSE))</f>
        <v/>
      </c>
      <c r="J37" s="38" t="str">
        <f>IF(VLOOKUP(B37,Endurance!$A$4:E$60,3,FALSE)=0,"",VLOOKUP(B37,Endurance!$A$4:E$60,3,FALSE))</f>
        <v/>
      </c>
      <c r="K37" s="38" t="str">
        <f>IF(VLOOKUP(B37,'Classic Sports&amp;GT'!$A$4:K$60,3,FALSE)=0,"",VLOOKUP(B37,'Classic Sports&amp;GT'!$A$4:K$60,3,FALSE))</f>
        <v/>
      </c>
      <c r="L37" s="10"/>
      <c r="M37" s="11">
        <f>(VLOOKUP(B37,Saloon!A$4:K$60,11,0)+VLOOKUP(B37,LMPGT!A$4:L$60,12,0)+VLOOKUP(B37,'Classic F1'!A$4:K$60,11,0)+VLOOKUP(B37,'Formula Libra'!A$4:K$60,11,0)+VLOOKUP(B37,Endurance!A$4:K$60,10,0)+VLOOKUP(B37,'Classic Sports&amp;GT'!A$4:Y$60,12,0))/6</f>
        <v>0</v>
      </c>
    </row>
    <row r="38" spans="1:13" x14ac:dyDescent="0.2">
      <c r="A38" s="41">
        <f>IF(B38=" ",0,RANK($E38,E$4:E$43))</f>
        <v>33</v>
      </c>
      <c r="B38" s="42" t="s">
        <v>60</v>
      </c>
      <c r="C38" s="43">
        <f>IF(B38=" ",0,RANK(M38,M$4:M$43))</f>
        <v>33</v>
      </c>
      <c r="D38" s="38"/>
      <c r="E38" s="39">
        <f>SUM(F38:K38)</f>
        <v>0</v>
      </c>
      <c r="F38" s="38" t="str">
        <f>IF(VLOOKUP(B38,Saloon!A$4:C$58,3,FALSE)=0,"",VLOOKUP(B38,Saloon!A$4:C$58,3,FALSE))</f>
        <v/>
      </c>
      <c r="G38" s="38" t="str">
        <f>IF(VLOOKUP(B38,LMPGT!A$4:C$60,3,FALSE)=0,"",(VLOOKUP(B38,LMPGT!A$4:C$60,3,FALSE)))</f>
        <v/>
      </c>
      <c r="H38" s="38" t="str">
        <f>IF(VLOOKUP(B38,'Classic F1'!A$4:K$60,3,FALSE)=0,"",VLOOKUP(B38,'Classic F1'!A$4:K$60,3,FALSE))</f>
        <v/>
      </c>
      <c r="I38" s="38" t="str">
        <f>IF(VLOOKUP(B38,'Formula Libra'!A$4:C$60,3,FALSE)=0,"",VLOOKUP(B38,'Formula Libra'!A$4:C$60,3,FALSE))</f>
        <v/>
      </c>
      <c r="J38" s="38" t="str">
        <f>IF(VLOOKUP(B38,Endurance!$A$4:E$60,3,FALSE)=0,"",VLOOKUP(B38,Endurance!$A$4:E$60,3,FALSE))</f>
        <v/>
      </c>
      <c r="K38" s="38" t="str">
        <f>IF(VLOOKUP(B38,'Classic Sports&amp;GT'!$A$4:K$60,3,FALSE)=0,"",VLOOKUP(B38,'Classic Sports&amp;GT'!$A$4:K$60,3,FALSE))</f>
        <v/>
      </c>
      <c r="L38" s="10"/>
      <c r="M38" s="11">
        <f>(VLOOKUP(B38,Saloon!A$4:K$60,11,0)+VLOOKUP(B38,LMPGT!A$4:L$60,12,0)+VLOOKUP(B38,'Classic F1'!A$4:K$60,11,0)+VLOOKUP(B38,'Formula Libra'!A$4:K$60,11,0)+VLOOKUP(B38,Endurance!A$4:K$60,10,0)+VLOOKUP(B38,'Classic Sports&amp;GT'!A$4:Y$60,12,0))/6</f>
        <v>0</v>
      </c>
    </row>
    <row r="39" spans="1:13" hidden="1" x14ac:dyDescent="0.2">
      <c r="A39" s="41">
        <f t="shared" ref="A39:A53" si="0">IF(B39=" ",0,RANK($E39,E$4:E$43))</f>
        <v>0</v>
      </c>
      <c r="B39" s="42" t="s">
        <v>39</v>
      </c>
      <c r="C39" s="43">
        <f t="shared" ref="C39:C53" si="1">IF(B39=" ",0,RANK(M39,M$4:M$43))</f>
        <v>0</v>
      </c>
      <c r="D39" s="38"/>
      <c r="E39" s="39">
        <f t="shared" ref="E39:E53" si="2">SUM(F39:K39)</f>
        <v>0</v>
      </c>
      <c r="F39" s="38" t="str">
        <f>IF(VLOOKUP(B39,Saloon!A$4:C$58,3,FALSE)=0,"",VLOOKUP(B39,Saloon!A$4:C$58,3,FALSE))</f>
        <v/>
      </c>
      <c r="G39" s="38" t="str">
        <f>IF(VLOOKUP(B39,LMPGT!A$4:C$60,3,FALSE)=0,"",(VLOOKUP(B39,LMPGT!A$4:C$60,3,FALSE)))</f>
        <v/>
      </c>
      <c r="H39" s="38" t="str">
        <f>IF(VLOOKUP(B39,'Classic F1'!A$4:K$60,3,FALSE)=0,"",VLOOKUP(B39,'Classic F1'!A$4:K$60,3,FALSE))</f>
        <v/>
      </c>
      <c r="I39" s="38" t="str">
        <f>IF(VLOOKUP(B39,'Formula Libra'!A$4:C$60,3,FALSE)=0,"",VLOOKUP(B39,'Formula Libra'!A$4:C$60,3,FALSE))</f>
        <v/>
      </c>
      <c r="J39" s="38" t="str">
        <f>IF(VLOOKUP(B39,Endurance!$A$4:E$60,3,FALSE)=0,"",VLOOKUP(B39,Endurance!$A$4:E$60,3,FALSE))</f>
        <v/>
      </c>
      <c r="K39" s="38" t="str">
        <f>IF(VLOOKUP(B39,'Classic Sports&amp;GT'!$A$4:K$60,3,FALSE)=0,"",VLOOKUP(B39,'Classic Sports&amp;GT'!$A$4:K$60,3,FALSE))</f>
        <v/>
      </c>
      <c r="L39" s="10"/>
      <c r="M39" s="11">
        <f>(VLOOKUP(B39,Saloon!A$4:K$60,11,0)+VLOOKUP(B39,LMPGT!A$4:L$60,12,0)+VLOOKUP(B39,'Classic F1'!A$4:K$60,11,0)+VLOOKUP(B39,'Formula Libra'!A$4:K$60,11,0)+VLOOKUP(B39,Endurance!A$4:K$60,10,0)+VLOOKUP(B39,'Classic Sports&amp;GT'!A$4:Y$60,12,0))/6</f>
        <v>0</v>
      </c>
    </row>
    <row r="40" spans="1:13" hidden="1" x14ac:dyDescent="0.2">
      <c r="A40" s="41">
        <f t="shared" si="0"/>
        <v>0</v>
      </c>
      <c r="B40" s="42" t="s">
        <v>39</v>
      </c>
      <c r="C40" s="43">
        <f t="shared" si="1"/>
        <v>0</v>
      </c>
      <c r="D40" s="38"/>
      <c r="E40" s="39">
        <f t="shared" si="2"/>
        <v>0</v>
      </c>
      <c r="F40" s="38" t="str">
        <f>IF(VLOOKUP(B40,Saloon!A$4:C$58,3,FALSE)=0,"",VLOOKUP(B40,Saloon!A$4:C$58,3,FALSE))</f>
        <v/>
      </c>
      <c r="G40" s="38" t="str">
        <f>IF(VLOOKUP(B40,LMPGT!A$4:C$60,3,FALSE)=0,"",(VLOOKUP(B40,LMPGT!A$4:C$60,3,FALSE)))</f>
        <v/>
      </c>
      <c r="H40" s="38" t="str">
        <f>IF(VLOOKUP(B40,'Classic F1'!A$4:K$60,3,FALSE)=0,"",VLOOKUP(B40,'Classic F1'!A$4:K$60,3,FALSE))</f>
        <v/>
      </c>
      <c r="I40" s="38" t="str">
        <f>IF(VLOOKUP(B40,'Formula Libra'!A$4:C$60,3,FALSE)=0,"",VLOOKUP(B40,'Formula Libra'!A$4:C$60,3,FALSE))</f>
        <v/>
      </c>
      <c r="J40" s="38" t="str">
        <f>IF(VLOOKUP(B40,Endurance!$A$4:E$60,3,FALSE)=0,"",VLOOKUP(B40,Endurance!$A$4:E$60,3,FALSE))</f>
        <v/>
      </c>
      <c r="K40" s="38" t="str">
        <f>IF(VLOOKUP(B40,'Classic Sports&amp;GT'!$A$4:K$60,3,FALSE)=0,"",VLOOKUP(B40,'Classic Sports&amp;GT'!$A$4:K$60,3,FALSE))</f>
        <v/>
      </c>
      <c r="L40" s="10"/>
      <c r="M40" s="11">
        <f>(VLOOKUP(B40,Saloon!A$4:K$60,11,0)+VLOOKUP(B40,LMPGT!A$4:L$60,12,0)+VLOOKUP(B40,'Classic F1'!A$4:K$60,11,0)+VLOOKUP(B40,'Formula Libra'!A$4:K$60,11,0)+VLOOKUP(B40,Endurance!A$4:K$60,10,0)+VLOOKUP(B40,'Classic Sports&amp;GT'!A$4:Y$60,12,0))/6</f>
        <v>0</v>
      </c>
    </row>
    <row r="41" spans="1:13" hidden="1" x14ac:dyDescent="0.2">
      <c r="A41" s="41">
        <f t="shared" si="0"/>
        <v>0</v>
      </c>
      <c r="B41" s="42" t="s">
        <v>39</v>
      </c>
      <c r="C41" s="43">
        <f t="shared" si="1"/>
        <v>0</v>
      </c>
      <c r="D41" s="38"/>
      <c r="E41" s="39">
        <f t="shared" si="2"/>
        <v>0</v>
      </c>
      <c r="F41" s="38" t="str">
        <f>IF(VLOOKUP(B41,Saloon!A$4:C$58,3,FALSE)=0,"",VLOOKUP(B41,Saloon!A$4:C$58,3,FALSE))</f>
        <v/>
      </c>
      <c r="G41" s="38" t="str">
        <f>IF(VLOOKUP(B41,LMPGT!A$4:C$60,3,FALSE)=0,"",(VLOOKUP(B41,LMPGT!A$4:C$60,3,FALSE)))</f>
        <v/>
      </c>
      <c r="H41" s="38" t="str">
        <f>IF(VLOOKUP(B41,'Classic F1'!A$4:K$60,3,FALSE)=0,"",VLOOKUP(B41,'Classic F1'!A$4:K$60,3,FALSE))</f>
        <v/>
      </c>
      <c r="I41" s="38" t="str">
        <f>IF(VLOOKUP(B41,'Formula Libra'!A$4:C$60,3,FALSE)=0,"",VLOOKUP(B41,'Formula Libra'!A$4:C$60,3,FALSE))</f>
        <v/>
      </c>
      <c r="J41" s="38" t="str">
        <f>IF(VLOOKUP(B41,Endurance!$A$4:E$60,3,FALSE)=0,"",VLOOKUP(B41,Endurance!$A$4:E$60,3,FALSE))</f>
        <v/>
      </c>
      <c r="K41" s="38" t="str">
        <f>IF(VLOOKUP(B41,'Classic Sports&amp;GT'!$A$4:K$60,3,FALSE)=0,"",VLOOKUP(B41,'Classic Sports&amp;GT'!$A$4:K$60,3,FALSE))</f>
        <v/>
      </c>
      <c r="L41" s="10"/>
      <c r="M41" s="11">
        <f>(VLOOKUP(B41,Saloon!A$4:K$60,11,0)+VLOOKUP(B41,LMPGT!A$4:L$60,12,0)+VLOOKUP(B41,'Classic F1'!A$4:K$60,11,0)+VLOOKUP(B41,'Formula Libra'!A$4:K$60,11,0)+VLOOKUP(B41,Endurance!A$4:K$60,10,0)+VLOOKUP(B41,'Classic Sports&amp;GT'!A$4:Y$60,12,0))/6</f>
        <v>0</v>
      </c>
    </row>
    <row r="42" spans="1:13" hidden="1" x14ac:dyDescent="0.2">
      <c r="A42" s="41">
        <f t="shared" si="0"/>
        <v>0</v>
      </c>
      <c r="B42" s="42" t="s">
        <v>39</v>
      </c>
      <c r="C42" s="43">
        <f t="shared" si="1"/>
        <v>0</v>
      </c>
      <c r="D42" s="38"/>
      <c r="E42" s="39">
        <f t="shared" si="2"/>
        <v>0</v>
      </c>
      <c r="F42" s="38" t="str">
        <f>IF(VLOOKUP(B42,Saloon!A$4:C$58,3,FALSE)=0,"",VLOOKUP(B42,Saloon!A$4:C$58,3,FALSE))</f>
        <v/>
      </c>
      <c r="G42" s="38" t="str">
        <f>IF(VLOOKUP(B42,LMPGT!A$4:C$60,3,FALSE)=0,"",(VLOOKUP(B42,LMPGT!A$4:C$60,3,FALSE)))</f>
        <v/>
      </c>
      <c r="H42" s="38" t="str">
        <f>IF(VLOOKUP(B42,'Classic F1'!A$4:K$60,3,FALSE)=0,"",VLOOKUP(B42,'Classic F1'!A$4:K$60,3,FALSE))</f>
        <v/>
      </c>
      <c r="I42" s="38" t="str">
        <f>IF(VLOOKUP(B42,'Formula Libra'!A$4:C$60,3,FALSE)=0,"",VLOOKUP(B42,'Formula Libra'!A$4:C$60,3,FALSE))</f>
        <v/>
      </c>
      <c r="J42" s="38" t="str">
        <f>IF(VLOOKUP(B42,Endurance!$A$4:E$60,3,FALSE)=0,"",VLOOKUP(B42,Endurance!$A$4:E$60,3,FALSE))</f>
        <v/>
      </c>
      <c r="K42" s="38" t="str">
        <f>IF(VLOOKUP(B42,'Classic Sports&amp;GT'!$A$4:K$60,3,FALSE)=0,"",VLOOKUP(B42,'Classic Sports&amp;GT'!$A$4:K$60,3,FALSE))</f>
        <v/>
      </c>
      <c r="L42" s="10"/>
      <c r="M42" s="11">
        <f>(VLOOKUP(B42,Saloon!A$4:K$60,11,0)+VLOOKUP(B42,LMPGT!A$4:L$60,12,0)+VLOOKUP(B42,'Classic F1'!A$4:K$60,11,0)+VLOOKUP(B42,'Formula Libra'!A$4:K$60,11,0)+VLOOKUP(B42,Endurance!A$4:K$60,10,0)+VLOOKUP(B42,'Classic Sports&amp;GT'!A$4:Y$60,12,0))/6</f>
        <v>0</v>
      </c>
    </row>
    <row r="43" spans="1:13" hidden="1" x14ac:dyDescent="0.2">
      <c r="A43" s="41">
        <f t="shared" si="0"/>
        <v>0</v>
      </c>
      <c r="B43" s="42" t="s">
        <v>39</v>
      </c>
      <c r="C43" s="43">
        <f t="shared" si="1"/>
        <v>0</v>
      </c>
      <c r="D43" s="38"/>
      <c r="E43" s="39">
        <f t="shared" si="2"/>
        <v>0</v>
      </c>
      <c r="F43" s="38" t="str">
        <f>IF(VLOOKUP(B43,Saloon!A$4:C$58,3,FALSE)=0,"",VLOOKUP(B43,Saloon!A$4:C$58,3,FALSE))</f>
        <v/>
      </c>
      <c r="G43" s="38" t="str">
        <f>IF(VLOOKUP(B43,LMPGT!A$4:C$60,3,FALSE)=0,"",(VLOOKUP(B43,LMPGT!A$4:C$60,3,FALSE)))</f>
        <v/>
      </c>
      <c r="H43" s="38" t="str">
        <f>IF(VLOOKUP(B43,'Classic F1'!A$4:K$60,3,FALSE)=0,"",VLOOKUP(B43,'Classic F1'!A$4:K$60,3,FALSE))</f>
        <v/>
      </c>
      <c r="I43" s="38" t="str">
        <f>IF(VLOOKUP(B43,'Formula Libra'!A$4:C$60,3,FALSE)=0,"",VLOOKUP(B43,'Formula Libra'!A$4:C$60,3,FALSE))</f>
        <v/>
      </c>
      <c r="J43" s="38" t="str">
        <f>IF(VLOOKUP(B43,Endurance!$A$4:E$60,3,FALSE)=0,"",VLOOKUP(B43,Endurance!$A$4:E$60,3,FALSE))</f>
        <v/>
      </c>
      <c r="K43" s="38" t="str">
        <f>IF(VLOOKUP(B43,'Classic Sports&amp;GT'!$A$4:K$60,3,FALSE)=0,"",VLOOKUP(B43,'Classic Sports&amp;GT'!$A$4:K$60,3,FALSE))</f>
        <v/>
      </c>
      <c r="L43" s="10"/>
      <c r="M43" s="11">
        <f>(VLOOKUP(B43,Saloon!A$4:K$60,11,0)+VLOOKUP(B43,LMPGT!A$4:L$60,12,0)+VLOOKUP(B43,'Classic F1'!A$4:K$60,11,0)+VLOOKUP(B43,'Formula Libra'!A$4:K$60,11,0)+VLOOKUP(B43,Endurance!A$4:K$60,10,0)+VLOOKUP(B43,'Classic Sports&amp;GT'!A$4:Y$60,12,0))/6</f>
        <v>0</v>
      </c>
    </row>
    <row r="44" spans="1:13" hidden="1" x14ac:dyDescent="0.2">
      <c r="A44" s="41">
        <f t="shared" si="0"/>
        <v>0</v>
      </c>
      <c r="B44" s="42" t="s">
        <v>39</v>
      </c>
      <c r="C44" s="43">
        <f t="shared" si="1"/>
        <v>0</v>
      </c>
      <c r="D44" s="38"/>
      <c r="E44" s="39">
        <f t="shared" si="2"/>
        <v>0</v>
      </c>
      <c r="F44" s="38" t="str">
        <f>IF(VLOOKUP(B44,Saloon!A$4:C$58,3,FALSE)=0,"",VLOOKUP(B44,Saloon!A$4:C$58,3,FALSE))</f>
        <v/>
      </c>
      <c r="G44" s="38" t="str">
        <f>IF(VLOOKUP(B44,LMPGT!A$4:C$60,3,FALSE)=0,"",(VLOOKUP(B44,LMPGT!A$4:C$60,3,FALSE)))</f>
        <v/>
      </c>
      <c r="H44" s="38" t="str">
        <f>IF(VLOOKUP(B44,'Classic F1'!A$4:K$60,3,FALSE)=0,"",VLOOKUP(B44,'Classic F1'!A$4:K$60,3,FALSE))</f>
        <v/>
      </c>
      <c r="I44" s="38" t="str">
        <f>IF(VLOOKUP(B44,'Formula Libra'!A$4:C$60,3,FALSE)=0,"",VLOOKUP(B44,'Formula Libra'!A$4:C$60,3,FALSE))</f>
        <v/>
      </c>
      <c r="J44" s="38" t="str">
        <f>IF(VLOOKUP(B44,Endurance!$A$4:E$60,3,FALSE)=0,"",VLOOKUP(B44,Endurance!$A$4:E$60,3,FALSE))</f>
        <v/>
      </c>
      <c r="K44" s="38" t="str">
        <f>IF(VLOOKUP(B44,'Classic Sports&amp;GT'!$A$4:K$60,3,FALSE)=0,"",VLOOKUP(B44,'Classic Sports&amp;GT'!$A$4:K$60,3,FALSE))</f>
        <v/>
      </c>
      <c r="L44" s="10"/>
      <c r="M44" s="11">
        <f>(VLOOKUP(B44,Saloon!A$4:K$60,11,0)+VLOOKUP(B44,LMPGT!A$4:L$60,12,0)+VLOOKUP(B44,'Classic F1'!A$4:K$60,11,0)+VLOOKUP(B44,'Formula Libra'!A$4:K$60,11,0)+VLOOKUP(B44,Endurance!A$4:K$60,10,0)+VLOOKUP(B44,'Classic Sports&amp;GT'!A$4:Y$60,12,0))/6</f>
        <v>0</v>
      </c>
    </row>
    <row r="45" spans="1:13" hidden="1" x14ac:dyDescent="0.2">
      <c r="A45" s="41">
        <f t="shared" si="0"/>
        <v>0</v>
      </c>
      <c r="B45" s="42" t="s">
        <v>39</v>
      </c>
      <c r="C45" s="43">
        <f t="shared" si="1"/>
        <v>0</v>
      </c>
      <c r="D45" s="38"/>
      <c r="E45" s="39">
        <f t="shared" si="2"/>
        <v>0</v>
      </c>
      <c r="F45" s="38" t="str">
        <f>IF(VLOOKUP(B45,Saloon!A$4:C$58,3,FALSE)=0,"",VLOOKUP(B45,Saloon!A$4:C$58,3,FALSE))</f>
        <v/>
      </c>
      <c r="G45" s="38" t="str">
        <f>IF(VLOOKUP(B45,LMPGT!A$4:C$60,3,FALSE)=0,"",(VLOOKUP(B45,LMPGT!A$4:C$60,3,FALSE)))</f>
        <v/>
      </c>
      <c r="H45" s="38" t="str">
        <f>IF(VLOOKUP(B45,'Classic F1'!A$4:K$60,3,FALSE)=0,"",VLOOKUP(B45,'Classic F1'!A$4:K$60,3,FALSE))</f>
        <v/>
      </c>
      <c r="I45" s="38" t="str">
        <f>IF(VLOOKUP(B45,'Formula Libra'!A$4:C$60,3,FALSE)=0,"",VLOOKUP(B45,'Formula Libra'!A$4:C$60,3,FALSE))</f>
        <v/>
      </c>
      <c r="J45" s="38" t="str">
        <f>IF(VLOOKUP(B45,Endurance!$A$4:E$60,3,FALSE)=0,"",VLOOKUP(B45,Endurance!$A$4:E$60,3,FALSE))</f>
        <v/>
      </c>
      <c r="K45" s="38" t="str">
        <f>IF(VLOOKUP(B45,'Classic Sports&amp;GT'!$A$4:K$60,3,FALSE)=0,"",VLOOKUP(B45,'Classic Sports&amp;GT'!$A$4:K$60,3,FALSE))</f>
        <v/>
      </c>
      <c r="L45" s="10"/>
      <c r="M45" s="11">
        <f>(VLOOKUP(B45,Saloon!A$4:K$60,11,0)+VLOOKUP(B45,LMPGT!A$4:L$60,12,0)+VLOOKUP(B45,'Classic F1'!A$4:K$60,11,0)+VLOOKUP(B45,'Formula Libra'!A$4:K$60,11,0)+VLOOKUP(B45,Endurance!A$4:K$60,10,0)+VLOOKUP(B45,'Classic Sports&amp;GT'!A$4:Y$60,12,0))/6</f>
        <v>0</v>
      </c>
    </row>
    <row r="46" spans="1:13" hidden="1" x14ac:dyDescent="0.2">
      <c r="A46" s="41">
        <f t="shared" si="0"/>
        <v>0</v>
      </c>
      <c r="B46" s="42" t="s">
        <v>39</v>
      </c>
      <c r="C46" s="43">
        <f t="shared" si="1"/>
        <v>0</v>
      </c>
      <c r="D46" s="38"/>
      <c r="E46" s="39">
        <f t="shared" si="2"/>
        <v>0</v>
      </c>
      <c r="F46" s="38" t="str">
        <f>IF(VLOOKUP(B46,Saloon!A$4:C$58,3,FALSE)=0,"",VLOOKUP(B46,Saloon!A$4:C$58,3,FALSE))</f>
        <v/>
      </c>
      <c r="G46" s="38" t="str">
        <f>IF(VLOOKUP(B46,LMPGT!A$4:C$60,3,FALSE)=0,"",(VLOOKUP(B46,LMPGT!A$4:C$60,3,FALSE)))</f>
        <v/>
      </c>
      <c r="H46" s="38" t="str">
        <f>IF(VLOOKUP(B46,'Classic F1'!A$4:K$60,3,FALSE)=0,"",VLOOKUP(B46,'Classic F1'!A$4:K$60,3,FALSE))</f>
        <v/>
      </c>
      <c r="I46" s="38" t="str">
        <f>IF(VLOOKUP(B46,'Formula Libra'!A$4:C$60,3,FALSE)=0,"",VLOOKUP(B46,'Formula Libra'!A$4:C$60,3,FALSE))</f>
        <v/>
      </c>
      <c r="J46" s="38" t="str">
        <f>IF(VLOOKUP(B46,Endurance!$A$4:E$60,3,FALSE)=0,"",VLOOKUP(B46,Endurance!$A$4:E$60,3,FALSE))</f>
        <v/>
      </c>
      <c r="K46" s="38" t="str">
        <f>IF(VLOOKUP(B46,'Classic Sports&amp;GT'!$A$4:K$60,3,FALSE)=0,"",VLOOKUP(B46,'Classic Sports&amp;GT'!$A$4:K$60,3,FALSE))</f>
        <v/>
      </c>
      <c r="L46" s="10"/>
      <c r="M46" s="11">
        <f>(VLOOKUP(B46,Saloon!A$4:K$60,11,0)+VLOOKUP(B46,LMPGT!A$4:L$60,12,0)+VLOOKUP(B46,'Classic F1'!A$4:K$60,11,0)+VLOOKUP(B46,'Formula Libra'!A$4:K$60,11,0)+VLOOKUP(B46,Endurance!A$4:K$60,10,0)+VLOOKUP(B46,'Classic Sports&amp;GT'!A$4:Y$60,12,0))/6</f>
        <v>0</v>
      </c>
    </row>
    <row r="47" spans="1:13" hidden="1" x14ac:dyDescent="0.2">
      <c r="A47" s="41">
        <f t="shared" si="0"/>
        <v>0</v>
      </c>
      <c r="B47" s="42" t="s">
        <v>39</v>
      </c>
      <c r="C47" s="43">
        <f t="shared" si="1"/>
        <v>0</v>
      </c>
      <c r="D47" s="38"/>
      <c r="E47" s="39">
        <f t="shared" si="2"/>
        <v>0</v>
      </c>
      <c r="F47" s="38" t="str">
        <f>IF(VLOOKUP(B47,Saloon!A$4:C$58,3,FALSE)=0,"",VLOOKUP(B47,Saloon!A$4:C$58,3,FALSE))</f>
        <v/>
      </c>
      <c r="G47" s="38" t="str">
        <f>IF(VLOOKUP(B47,LMPGT!A$4:C$60,3,FALSE)=0,"",(VLOOKUP(B47,LMPGT!A$4:C$60,3,FALSE)))</f>
        <v/>
      </c>
      <c r="H47" s="38" t="str">
        <f>IF(VLOOKUP(B47,'Classic F1'!A$4:K$60,3,FALSE)=0,"",VLOOKUP(B47,'Classic F1'!A$4:K$60,3,FALSE))</f>
        <v/>
      </c>
      <c r="I47" s="38" t="str">
        <f>IF(VLOOKUP(B47,'Formula Libra'!A$4:C$60,3,FALSE)=0,"",VLOOKUP(B47,'Formula Libra'!A$4:C$60,3,FALSE))</f>
        <v/>
      </c>
      <c r="J47" s="38" t="str">
        <f>IF(VLOOKUP(B47,Endurance!$A$4:E$60,3,FALSE)=0,"",VLOOKUP(B47,Endurance!$A$4:E$60,3,FALSE))</f>
        <v/>
      </c>
      <c r="K47" s="38" t="str">
        <f>IF(VLOOKUP(B47,'Classic Sports&amp;GT'!$A$4:K$60,3,FALSE)=0,"",VLOOKUP(B47,'Classic Sports&amp;GT'!$A$4:K$60,3,FALSE))</f>
        <v/>
      </c>
      <c r="L47" s="10"/>
      <c r="M47" s="11">
        <f>(VLOOKUP(B47,Saloon!A$4:K$60,11,0)+VLOOKUP(B47,LMPGT!A$4:L$60,12,0)+VLOOKUP(B47,'Classic F1'!A$4:K$60,11,0)+VLOOKUP(B47,'Formula Libra'!A$4:K$60,11,0)+VLOOKUP(B47,Endurance!A$4:K$60,10,0)+VLOOKUP(B47,'Classic Sports&amp;GT'!A$4:Y$60,12,0))/6</f>
        <v>0</v>
      </c>
    </row>
    <row r="48" spans="1:13" hidden="1" x14ac:dyDescent="0.2">
      <c r="A48" s="41">
        <f t="shared" si="0"/>
        <v>0</v>
      </c>
      <c r="B48" s="42" t="s">
        <v>39</v>
      </c>
      <c r="C48" s="43">
        <f t="shared" si="1"/>
        <v>0</v>
      </c>
      <c r="D48" s="38"/>
      <c r="E48" s="39">
        <f t="shared" si="2"/>
        <v>0</v>
      </c>
      <c r="F48" s="38" t="str">
        <f>IF(VLOOKUP(B48,Saloon!A$4:C$58,3,FALSE)=0,"",VLOOKUP(B48,Saloon!A$4:C$58,3,FALSE))</f>
        <v/>
      </c>
      <c r="G48" s="38" t="str">
        <f>IF(VLOOKUP(B48,LMPGT!A$4:C$60,3,FALSE)=0,"",(VLOOKUP(B48,LMPGT!A$4:C$60,3,FALSE)))</f>
        <v/>
      </c>
      <c r="H48" s="38" t="str">
        <f>IF(VLOOKUP(B48,'Classic F1'!A$4:K$60,3,FALSE)=0,"",VLOOKUP(B48,'Classic F1'!A$4:K$60,3,FALSE))</f>
        <v/>
      </c>
      <c r="I48" s="38" t="str">
        <f>IF(VLOOKUP(B48,'Formula Libra'!A$4:C$60,3,FALSE)=0,"",VLOOKUP(B48,'Formula Libra'!A$4:C$60,3,FALSE))</f>
        <v/>
      </c>
      <c r="J48" s="38" t="str">
        <f>IF(VLOOKUP(B48,Endurance!$A$4:E$60,3,FALSE)=0,"",VLOOKUP(B48,Endurance!$A$4:E$60,3,FALSE))</f>
        <v/>
      </c>
      <c r="K48" s="38" t="str">
        <f>IF(VLOOKUP(B48,'Classic Sports&amp;GT'!$A$4:K$60,3,FALSE)=0,"",VLOOKUP(B48,'Classic Sports&amp;GT'!$A$4:K$60,3,FALSE))</f>
        <v/>
      </c>
      <c r="L48" s="10"/>
      <c r="M48" s="11">
        <f>(VLOOKUP(B48,Saloon!A$4:K$60,11,0)+VLOOKUP(B48,LMPGT!A$4:L$60,12,0)+VLOOKUP(B48,'Classic F1'!A$4:K$60,11,0)+VLOOKUP(B48,'Formula Libra'!A$4:K$60,11,0)+VLOOKUP(B48,Endurance!A$4:K$60,10,0)+VLOOKUP(B48,'Classic Sports&amp;GT'!A$4:Y$60,12,0))/6</f>
        <v>0</v>
      </c>
    </row>
    <row r="49" spans="1:13" hidden="1" x14ac:dyDescent="0.2">
      <c r="A49" s="41">
        <f t="shared" si="0"/>
        <v>0</v>
      </c>
      <c r="B49" s="42" t="s">
        <v>39</v>
      </c>
      <c r="C49" s="43">
        <f t="shared" si="1"/>
        <v>0</v>
      </c>
      <c r="D49" s="38"/>
      <c r="E49" s="39">
        <f t="shared" si="2"/>
        <v>0</v>
      </c>
      <c r="F49" s="38" t="str">
        <f>IF(VLOOKUP(B49,Saloon!A$4:C$58,3,FALSE)=0,"",VLOOKUP(B49,Saloon!A$4:C$58,3,FALSE))</f>
        <v/>
      </c>
      <c r="G49" s="38" t="str">
        <f>IF(VLOOKUP(B49,LMPGT!A$4:C$60,3,FALSE)=0,"",(VLOOKUP(B49,LMPGT!A$4:C$60,3,FALSE)))</f>
        <v/>
      </c>
      <c r="H49" s="38" t="str">
        <f>IF(VLOOKUP(B49,'Classic F1'!A$4:K$60,3,FALSE)=0,"",VLOOKUP(B49,'Classic F1'!A$4:K$60,3,FALSE))</f>
        <v/>
      </c>
      <c r="I49" s="38" t="str">
        <f>IF(VLOOKUP(B49,'Formula Libra'!A$4:C$60,3,FALSE)=0,"",VLOOKUP(B49,'Formula Libra'!A$4:C$60,3,FALSE))</f>
        <v/>
      </c>
      <c r="J49" s="38" t="str">
        <f>IF(VLOOKUP(B49,Endurance!$A$4:E$60,3,FALSE)=0,"",VLOOKUP(B49,Endurance!$A$4:E$60,3,FALSE))</f>
        <v/>
      </c>
      <c r="K49" s="38" t="str">
        <f>IF(VLOOKUP(B49,'Classic Sports&amp;GT'!$A$4:K$60,3,FALSE)=0,"",VLOOKUP(B49,'Classic Sports&amp;GT'!$A$4:K$60,3,FALSE))</f>
        <v/>
      </c>
      <c r="L49" s="10"/>
      <c r="M49" s="11">
        <f>(VLOOKUP(B49,Saloon!A$4:K$60,11,0)+VLOOKUP(B49,LMPGT!A$4:L$60,12,0)+VLOOKUP(B49,'Classic F1'!A$4:K$60,11,0)+VLOOKUP(B49,'Formula Libra'!A$4:K$60,11,0)+VLOOKUP(B49,Endurance!A$4:K$60,10,0)+VLOOKUP(B49,'Classic Sports&amp;GT'!A$4:Y$60,12,0))/6</f>
        <v>0</v>
      </c>
    </row>
    <row r="50" spans="1:13" hidden="1" x14ac:dyDescent="0.2">
      <c r="A50" s="41">
        <f t="shared" si="0"/>
        <v>0</v>
      </c>
      <c r="B50" s="42" t="s">
        <v>39</v>
      </c>
      <c r="C50" s="43">
        <f t="shared" si="1"/>
        <v>0</v>
      </c>
      <c r="D50" s="38"/>
      <c r="E50" s="39">
        <f t="shared" si="2"/>
        <v>0</v>
      </c>
      <c r="F50" s="38" t="str">
        <f>IF(VLOOKUP(B50,Saloon!A$4:C$58,3,FALSE)=0,"",VLOOKUP(B50,Saloon!A$4:C$58,3,FALSE))</f>
        <v/>
      </c>
      <c r="G50" s="38" t="str">
        <f>IF(VLOOKUP(B50,LMPGT!A$4:C$60,3,FALSE)=0,"",(VLOOKUP(B50,LMPGT!A$4:C$60,3,FALSE)))</f>
        <v/>
      </c>
      <c r="H50" s="38" t="str">
        <f>IF(VLOOKUP(B50,'Classic F1'!A$4:K$60,3,FALSE)=0,"",VLOOKUP(B50,'Classic F1'!A$4:K$60,3,FALSE))</f>
        <v/>
      </c>
      <c r="I50" s="38" t="str">
        <f>IF(VLOOKUP(B50,'Formula Libra'!A$4:C$60,3,FALSE)=0,"",VLOOKUP(B50,'Formula Libra'!A$4:C$60,3,FALSE))</f>
        <v/>
      </c>
      <c r="J50" s="38" t="str">
        <f>IF(VLOOKUP(B50,Endurance!$A$4:E$60,3,FALSE)=0,"",VLOOKUP(B50,Endurance!$A$4:E$60,3,FALSE))</f>
        <v/>
      </c>
      <c r="K50" s="38" t="str">
        <f>IF(VLOOKUP(B50,'Classic Sports&amp;GT'!$A$4:K$60,3,FALSE)=0,"",VLOOKUP(B50,'Classic Sports&amp;GT'!$A$4:K$60,3,FALSE))</f>
        <v/>
      </c>
      <c r="L50" s="10"/>
      <c r="M50" s="11">
        <f>(VLOOKUP(B50,Saloon!A$4:K$60,11,0)+VLOOKUP(B50,LMPGT!A$4:L$60,12,0)+VLOOKUP(B50,'Classic F1'!A$4:K$60,11,0)+VLOOKUP(B50,'Formula Libra'!A$4:K$60,11,0)+VLOOKUP(B50,Endurance!A$4:K$60,10,0)+VLOOKUP(B50,'Classic Sports&amp;GT'!A$4:Y$60,12,0))/6</f>
        <v>0</v>
      </c>
    </row>
    <row r="51" spans="1:13" hidden="1" x14ac:dyDescent="0.2">
      <c r="A51" s="41">
        <f t="shared" si="0"/>
        <v>0</v>
      </c>
      <c r="B51" s="42" t="s">
        <v>39</v>
      </c>
      <c r="C51" s="43">
        <f t="shared" si="1"/>
        <v>0</v>
      </c>
      <c r="D51" s="38"/>
      <c r="E51" s="39">
        <f t="shared" si="2"/>
        <v>0</v>
      </c>
      <c r="F51" s="38" t="str">
        <f>IF(VLOOKUP(B51,Saloon!A$4:C$58,3,FALSE)=0,"",VLOOKUP(B51,Saloon!A$4:C$58,3,FALSE))</f>
        <v/>
      </c>
      <c r="G51" s="38" t="str">
        <f>IF(VLOOKUP(B51,LMPGT!A$4:C$60,3,FALSE)=0,"",(VLOOKUP(B51,LMPGT!A$4:C$60,3,FALSE)))</f>
        <v/>
      </c>
      <c r="H51" s="38" t="str">
        <f>IF(VLOOKUP(B51,'Classic F1'!A$4:K$60,3,FALSE)=0,"",VLOOKUP(B51,'Classic F1'!A$4:K$60,3,FALSE))</f>
        <v/>
      </c>
      <c r="I51" s="38" t="str">
        <f>IF(VLOOKUP(B51,'Formula Libra'!A$4:C$60,3,FALSE)=0,"",VLOOKUP(B51,'Formula Libra'!A$4:C$60,3,FALSE))</f>
        <v/>
      </c>
      <c r="J51" s="38" t="str">
        <f>IF(VLOOKUP(B51,Endurance!$A$4:E$60,3,FALSE)=0,"",VLOOKUP(B51,Endurance!$A$4:E$60,3,FALSE))</f>
        <v/>
      </c>
      <c r="K51" s="38" t="str">
        <f>IF(VLOOKUP(B51,'Classic Sports&amp;GT'!$A$4:K$60,3,FALSE)=0,"",VLOOKUP(B51,'Classic Sports&amp;GT'!$A$4:K$60,3,FALSE))</f>
        <v/>
      </c>
      <c r="L51" s="10"/>
      <c r="M51" s="11">
        <f>(VLOOKUP(B51,Saloon!A$4:K$60,11,0)+VLOOKUP(B51,LMPGT!A$4:L$60,12,0)+VLOOKUP(B51,'Classic F1'!A$4:K$60,11,0)+VLOOKUP(B51,'Formula Libra'!A$4:K$60,11,0)+VLOOKUP(B51,Endurance!A$4:K$60,10,0)+VLOOKUP(B51,'Classic Sports&amp;GT'!A$4:Y$60,12,0))/6</f>
        <v>0</v>
      </c>
    </row>
    <row r="52" spans="1:13" hidden="1" x14ac:dyDescent="0.2">
      <c r="A52" s="41">
        <f t="shared" si="0"/>
        <v>0</v>
      </c>
      <c r="B52" s="42" t="s">
        <v>39</v>
      </c>
      <c r="C52" s="43">
        <f t="shared" si="1"/>
        <v>0</v>
      </c>
      <c r="D52" s="38"/>
      <c r="E52" s="39">
        <f t="shared" si="2"/>
        <v>0</v>
      </c>
      <c r="F52" s="38" t="str">
        <f>IF(VLOOKUP(B52,Saloon!A$4:C$58,3,FALSE)=0,"",VLOOKUP(B52,Saloon!A$4:C$58,3,FALSE))</f>
        <v/>
      </c>
      <c r="G52" s="38" t="str">
        <f>IF(VLOOKUP(B52,LMPGT!A$4:C$60,3,FALSE)=0,"",(VLOOKUP(B52,LMPGT!A$4:C$60,3,FALSE)))</f>
        <v/>
      </c>
      <c r="H52" s="38" t="str">
        <f>IF(VLOOKUP(B52,'Classic F1'!A$4:K$60,3,FALSE)=0,"",VLOOKUP(B52,'Classic F1'!A$4:K$60,3,FALSE))</f>
        <v/>
      </c>
      <c r="I52" s="38" t="str">
        <f>IF(VLOOKUP(B52,'Formula Libra'!A$4:C$60,3,FALSE)=0,"",VLOOKUP(B52,'Formula Libra'!A$4:C$60,3,FALSE))</f>
        <v/>
      </c>
      <c r="J52" s="38" t="str">
        <f>IF(VLOOKUP(B52,Endurance!$A$4:E$60,3,FALSE)=0,"",VLOOKUP(B52,Endurance!$A$4:E$60,3,FALSE))</f>
        <v/>
      </c>
      <c r="K52" s="38" t="str">
        <f>IF(VLOOKUP(B52,'Classic Sports&amp;GT'!$A$4:K$60,3,FALSE)=0,"",VLOOKUP(B52,'Classic Sports&amp;GT'!$A$4:K$60,3,FALSE))</f>
        <v/>
      </c>
      <c r="L52" s="10"/>
      <c r="M52" s="11">
        <f>(VLOOKUP(B52,Saloon!A$4:K$60,11,0)+VLOOKUP(B52,LMPGT!A$4:L$60,12,0)+VLOOKUP(B52,'Classic F1'!A$4:K$60,11,0)+VLOOKUP(B52,'Formula Libra'!A$4:K$60,11,0)+VLOOKUP(B52,Endurance!A$4:K$60,10,0)+VLOOKUP(B52,'Classic Sports&amp;GT'!A$4:Y$60,12,0))/6</f>
        <v>0</v>
      </c>
    </row>
    <row r="53" spans="1:13" hidden="1" x14ac:dyDescent="0.2">
      <c r="A53" s="41">
        <f t="shared" si="0"/>
        <v>0</v>
      </c>
      <c r="B53" s="42" t="s">
        <v>39</v>
      </c>
      <c r="C53" s="43">
        <f t="shared" si="1"/>
        <v>0</v>
      </c>
      <c r="D53" s="38"/>
      <c r="E53" s="39">
        <f t="shared" si="2"/>
        <v>0</v>
      </c>
      <c r="F53" s="38" t="str">
        <f>IF(VLOOKUP(B53,Saloon!A$4:C$58,3,FALSE)=0,"",VLOOKUP(B53,Saloon!A$4:C$58,3,FALSE))</f>
        <v/>
      </c>
      <c r="G53" s="38" t="str">
        <f>IF(VLOOKUP(B53,LMPGT!A$4:C$60,3,FALSE)=0,"",(VLOOKUP(B53,LMPGT!A$4:C$60,3,FALSE)))</f>
        <v/>
      </c>
      <c r="H53" s="38" t="str">
        <f>IF(VLOOKUP(B53,'Classic F1'!A$4:K$60,3,FALSE)=0,"",VLOOKUP(B53,'Classic F1'!A$4:K$60,3,FALSE))</f>
        <v/>
      </c>
      <c r="I53" s="38" t="str">
        <f>IF(VLOOKUP(B53,'Formula Libra'!A$4:C$60,3,FALSE)=0,"",VLOOKUP(B53,'Formula Libra'!A$4:C$60,3,FALSE))</f>
        <v/>
      </c>
      <c r="J53" s="38" t="str">
        <f>IF(VLOOKUP(B53,Endurance!$A$4:E$60,3,FALSE)=0,"",VLOOKUP(B53,Endurance!$A$4:E$60,3,FALSE))</f>
        <v/>
      </c>
      <c r="K53" s="38" t="str">
        <f>IF(VLOOKUP(B53,'Classic Sports&amp;GT'!$A$4:K$60,3,FALSE)=0,"",VLOOKUP(B53,'Classic Sports&amp;GT'!$A$4:K$60,3,FALSE))</f>
        <v/>
      </c>
      <c r="L53" s="10"/>
      <c r="M53" s="11">
        <f>(VLOOKUP(B53,Saloon!A$4:K$60,11,0)+VLOOKUP(B53,LMPGT!A$4:L$60,12,0)+VLOOKUP(B53,'Classic F1'!A$4:K$60,11,0)+VLOOKUP(B53,'Formula Libra'!A$4:K$60,11,0)+VLOOKUP(B53,Endurance!A$4:K$60,10,0)+VLOOKUP(B53,'Classic Sports&amp;GT'!A$4:Y$60,12,0))/6</f>
        <v>0</v>
      </c>
    </row>
    <row r="54" spans="1:13" x14ac:dyDescent="0.2">
      <c r="E54" s="9"/>
    </row>
    <row r="55" spans="1:13" x14ac:dyDescent="0.2">
      <c r="B55" s="8" t="s">
        <v>10</v>
      </c>
      <c r="C55" s="8"/>
    </row>
  </sheetData>
  <sortState xmlns:xlrd2="http://schemas.microsoft.com/office/spreadsheetml/2017/richdata2" ref="A4:M38">
    <sortCondition descending="1" ref="E4:E38"/>
  </sortState>
  <conditionalFormatting sqref="I4:I53">
    <cfRule type="top10" dxfId="47" priority="6" rank="1"/>
  </conditionalFormatting>
  <conditionalFormatting sqref="K4:K53">
    <cfRule type="top10" dxfId="46" priority="11" rank="1"/>
  </conditionalFormatting>
  <conditionalFormatting sqref="J4:J53">
    <cfRule type="top10" dxfId="45" priority="8" rank="1"/>
  </conditionalFormatting>
  <conditionalFormatting sqref="F4:F53">
    <cfRule type="top10" dxfId="44" priority="2" rank="1"/>
  </conditionalFormatting>
  <conditionalFormatting sqref="G4:G53">
    <cfRule type="top10" dxfId="43" priority="3" rank="1"/>
  </conditionalFormatting>
  <conditionalFormatting sqref="H4:H53">
    <cfRule type="top10" dxfId="42" priority="4" rank="1"/>
  </conditionalFormatting>
  <pageMargins left="0.7" right="0.7" top="0.75" bottom="0.75" header="0.3" footer="0.3"/>
  <pageSetup paperSize="9" orientation="portrait" horizontalDpi="300" verticalDpi="300" r:id="rId1"/>
  <webPublishItems count="1">
    <webPublishItem id="32366" divId="2015 results_32366" sourceType="sheet" destinationFile="C:\Users\mantula\Documents\flbt\2015 results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0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style="51" customWidth="1"/>
    <col min="4" max="7" width="10" customWidth="1"/>
    <col min="10" max="10" width="17.5703125" customWidth="1"/>
  </cols>
  <sheetData>
    <row r="1" spans="1:11" ht="18" customHeight="1" x14ac:dyDescent="0.25">
      <c r="F1" s="50" t="s">
        <v>45</v>
      </c>
    </row>
    <row r="2" spans="1:11" s="45" customFormat="1" ht="15.75" x14ac:dyDescent="0.25">
      <c r="A2" s="44" t="s">
        <v>9</v>
      </c>
      <c r="B2" s="44"/>
      <c r="C2" s="52" t="s">
        <v>8</v>
      </c>
      <c r="D2" s="59" t="s">
        <v>1</v>
      </c>
      <c r="E2" s="60"/>
      <c r="F2" s="59" t="s">
        <v>2</v>
      </c>
      <c r="G2" s="60"/>
      <c r="H2" s="59" t="s">
        <v>3</v>
      </c>
      <c r="I2" s="62"/>
      <c r="J2" s="44" t="s">
        <v>0</v>
      </c>
      <c r="K2" s="44"/>
    </row>
    <row r="3" spans="1:11" s="7" customFormat="1" x14ac:dyDescent="0.2">
      <c r="A3" s="5"/>
      <c r="B3" s="5"/>
      <c r="C3" s="53"/>
      <c r="D3" s="61">
        <v>44670</v>
      </c>
      <c r="E3" s="60"/>
      <c r="F3" s="61">
        <v>44740</v>
      </c>
      <c r="G3" s="60"/>
      <c r="H3" s="61">
        <v>44887</v>
      </c>
      <c r="I3" s="62"/>
      <c r="J3" s="5"/>
      <c r="K3" s="5"/>
    </row>
    <row r="4" spans="1:11" s="7" customFormat="1" x14ac:dyDescent="0.2">
      <c r="A4" s="5"/>
      <c r="B4" s="5"/>
      <c r="C4" s="53"/>
      <c r="D4" s="46" t="s">
        <v>41</v>
      </c>
      <c r="E4" s="5" t="s">
        <v>42</v>
      </c>
      <c r="F4" s="46" t="s">
        <v>41</v>
      </c>
      <c r="G4" s="5" t="s">
        <v>42</v>
      </c>
      <c r="H4" s="46" t="s">
        <v>41</v>
      </c>
      <c r="I4" s="5" t="s">
        <v>42</v>
      </c>
      <c r="J4" s="5"/>
      <c r="K4" s="5"/>
    </row>
    <row r="5" spans="1:11" x14ac:dyDescent="0.2">
      <c r="A5" s="8" t="s">
        <v>36</v>
      </c>
      <c r="C5" s="54">
        <f t="shared" ref="C5:C40" si="0">SUM(D5:I5)</f>
        <v>372</v>
      </c>
      <c r="D5">
        <v>75</v>
      </c>
      <c r="E5">
        <v>61</v>
      </c>
      <c r="F5">
        <v>58</v>
      </c>
      <c r="G5">
        <v>56</v>
      </c>
      <c r="H5">
        <v>52</v>
      </c>
      <c r="I5">
        <v>70</v>
      </c>
      <c r="J5" s="38">
        <f t="shared" ref="J5:J40" si="1">IF(ISERROR(AVERAGE(D5:I5)),0,AVERAGE(D5:I5))</f>
        <v>62</v>
      </c>
    </row>
    <row r="6" spans="1:11" x14ac:dyDescent="0.2">
      <c r="A6" s="42" t="s">
        <v>69</v>
      </c>
      <c r="C6" s="54">
        <f t="shared" si="0"/>
        <v>280</v>
      </c>
      <c r="D6">
        <v>48</v>
      </c>
      <c r="E6">
        <v>61</v>
      </c>
      <c r="F6">
        <v>51</v>
      </c>
      <c r="G6">
        <v>42</v>
      </c>
      <c r="H6">
        <v>36</v>
      </c>
      <c r="I6">
        <v>42</v>
      </c>
      <c r="J6" s="38">
        <f t="shared" si="1"/>
        <v>46.666666666666664</v>
      </c>
    </row>
    <row r="7" spans="1:11" x14ac:dyDescent="0.2">
      <c r="A7" s="42" t="s">
        <v>28</v>
      </c>
      <c r="C7" s="54">
        <f t="shared" si="0"/>
        <v>269</v>
      </c>
      <c r="D7">
        <v>49</v>
      </c>
      <c r="E7">
        <v>54</v>
      </c>
      <c r="F7">
        <v>39</v>
      </c>
      <c r="G7">
        <v>39</v>
      </c>
      <c r="H7">
        <v>42</v>
      </c>
      <c r="I7">
        <v>46</v>
      </c>
      <c r="J7" s="38">
        <f t="shared" si="1"/>
        <v>44.833333333333336</v>
      </c>
    </row>
    <row r="8" spans="1:11" x14ac:dyDescent="0.2">
      <c r="A8" s="42" t="s">
        <v>47</v>
      </c>
      <c r="C8" s="54">
        <f t="shared" si="0"/>
        <v>252</v>
      </c>
      <c r="D8">
        <v>39</v>
      </c>
      <c r="E8">
        <v>39</v>
      </c>
      <c r="F8">
        <v>42</v>
      </c>
      <c r="G8">
        <v>45</v>
      </c>
      <c r="H8">
        <v>45</v>
      </c>
      <c r="I8">
        <v>42</v>
      </c>
      <c r="J8" s="38">
        <f t="shared" si="1"/>
        <v>42</v>
      </c>
    </row>
    <row r="9" spans="1:11" x14ac:dyDescent="0.2">
      <c r="A9" s="8" t="s">
        <v>46</v>
      </c>
      <c r="C9" s="54">
        <f t="shared" si="0"/>
        <v>250</v>
      </c>
      <c r="D9">
        <v>46</v>
      </c>
      <c r="E9">
        <v>42</v>
      </c>
      <c r="F9">
        <v>39</v>
      </c>
      <c r="G9">
        <v>39</v>
      </c>
      <c r="H9">
        <v>39</v>
      </c>
      <c r="I9">
        <v>45</v>
      </c>
      <c r="J9" s="38">
        <f t="shared" si="1"/>
        <v>41.666666666666664</v>
      </c>
    </row>
    <row r="10" spans="1:11" x14ac:dyDescent="0.2">
      <c r="A10" s="42" t="s">
        <v>85</v>
      </c>
      <c r="C10" s="54">
        <f t="shared" si="0"/>
        <v>241</v>
      </c>
      <c r="F10">
        <v>52</v>
      </c>
      <c r="G10">
        <v>66</v>
      </c>
      <c r="H10">
        <v>65</v>
      </c>
      <c r="I10">
        <v>58</v>
      </c>
      <c r="J10" s="38">
        <f t="shared" si="1"/>
        <v>60.25</v>
      </c>
    </row>
    <row r="11" spans="1:11" x14ac:dyDescent="0.2">
      <c r="A11" s="8" t="s">
        <v>26</v>
      </c>
      <c r="C11" s="54">
        <f t="shared" si="0"/>
        <v>209</v>
      </c>
      <c r="D11">
        <v>42</v>
      </c>
      <c r="E11">
        <v>45</v>
      </c>
      <c r="F11">
        <v>61</v>
      </c>
      <c r="G11">
        <v>61</v>
      </c>
      <c r="J11" s="38">
        <f t="shared" si="1"/>
        <v>52.25</v>
      </c>
    </row>
    <row r="12" spans="1:11" x14ac:dyDescent="0.2">
      <c r="A12" s="8" t="s">
        <v>29</v>
      </c>
      <c r="C12" s="54">
        <f t="shared" si="0"/>
        <v>111</v>
      </c>
      <c r="H12">
        <v>66</v>
      </c>
      <c r="I12">
        <v>45</v>
      </c>
      <c r="J12" s="38">
        <f t="shared" si="1"/>
        <v>55.5</v>
      </c>
    </row>
    <row r="13" spans="1:11" x14ac:dyDescent="0.2">
      <c r="A13" s="42" t="s">
        <v>59</v>
      </c>
      <c r="C13" s="54">
        <f t="shared" si="0"/>
        <v>84</v>
      </c>
      <c r="F13">
        <v>45</v>
      </c>
      <c r="G13">
        <v>39</v>
      </c>
      <c r="J13" s="38">
        <f t="shared" si="1"/>
        <v>42</v>
      </c>
    </row>
    <row r="14" spans="1:11" x14ac:dyDescent="0.2">
      <c r="A14" s="8" t="s">
        <v>11</v>
      </c>
      <c r="C14" s="54">
        <f t="shared" si="0"/>
        <v>0</v>
      </c>
      <c r="J14" s="38">
        <f t="shared" si="1"/>
        <v>0</v>
      </c>
    </row>
    <row r="15" spans="1:11" x14ac:dyDescent="0.2">
      <c r="A15" s="8" t="s">
        <v>58</v>
      </c>
      <c r="C15" s="54">
        <f t="shared" si="0"/>
        <v>0</v>
      </c>
      <c r="J15" s="38">
        <f t="shared" si="1"/>
        <v>0</v>
      </c>
    </row>
    <row r="16" spans="1:11" x14ac:dyDescent="0.2">
      <c r="A16" s="42" t="s">
        <v>63</v>
      </c>
      <c r="C16" s="54">
        <f t="shared" si="0"/>
        <v>0</v>
      </c>
      <c r="J16" s="38">
        <f t="shared" si="1"/>
        <v>0</v>
      </c>
    </row>
    <row r="17" spans="1:10" x14ac:dyDescent="0.2">
      <c r="A17" s="42" t="s">
        <v>43</v>
      </c>
      <c r="C17" s="54">
        <f t="shared" si="0"/>
        <v>0</v>
      </c>
      <c r="J17" s="38">
        <f t="shared" si="1"/>
        <v>0</v>
      </c>
    </row>
    <row r="18" spans="1:10" x14ac:dyDescent="0.2">
      <c r="A18" t="s">
        <v>64</v>
      </c>
      <c r="C18" s="54">
        <f t="shared" si="0"/>
        <v>0</v>
      </c>
      <c r="J18" s="38">
        <f t="shared" si="1"/>
        <v>0</v>
      </c>
    </row>
    <row r="19" spans="1:10" x14ac:dyDescent="0.2">
      <c r="A19" s="42" t="s">
        <v>84</v>
      </c>
      <c r="C19" s="54">
        <f t="shared" si="0"/>
        <v>0</v>
      </c>
      <c r="J19" s="38">
        <f t="shared" si="1"/>
        <v>0</v>
      </c>
    </row>
    <row r="20" spans="1:10" x14ac:dyDescent="0.2">
      <c r="A20" s="8" t="s">
        <v>27</v>
      </c>
      <c r="C20" s="54">
        <f t="shared" si="0"/>
        <v>0</v>
      </c>
      <c r="J20" s="38">
        <f t="shared" si="1"/>
        <v>0</v>
      </c>
    </row>
    <row r="21" spans="1:10" x14ac:dyDescent="0.2">
      <c r="A21" s="42" t="s">
        <v>62</v>
      </c>
      <c r="C21" s="54">
        <f t="shared" si="0"/>
        <v>0</v>
      </c>
      <c r="J21" s="38">
        <f t="shared" si="1"/>
        <v>0</v>
      </c>
    </row>
    <row r="22" spans="1:10" x14ac:dyDescent="0.2">
      <c r="A22" s="8" t="s">
        <v>54</v>
      </c>
      <c r="C22" s="54">
        <f t="shared" si="0"/>
        <v>0</v>
      </c>
      <c r="J22" s="38">
        <f t="shared" si="1"/>
        <v>0</v>
      </c>
    </row>
    <row r="23" spans="1:10" x14ac:dyDescent="0.2">
      <c r="A23" s="42" t="s">
        <v>61</v>
      </c>
      <c r="C23" s="54">
        <f t="shared" si="0"/>
        <v>0</v>
      </c>
      <c r="J23" s="38">
        <f t="shared" si="1"/>
        <v>0</v>
      </c>
    </row>
    <row r="24" spans="1:10" x14ac:dyDescent="0.2">
      <c r="A24" t="s">
        <v>65</v>
      </c>
      <c r="C24" s="54">
        <f t="shared" si="0"/>
        <v>0</v>
      </c>
      <c r="J24" s="38">
        <f t="shared" si="1"/>
        <v>0</v>
      </c>
    </row>
    <row r="25" spans="1:10" x14ac:dyDescent="0.2">
      <c r="A25" s="42" t="s">
        <v>66</v>
      </c>
      <c r="C25" s="54">
        <f t="shared" si="0"/>
        <v>0</v>
      </c>
      <c r="J25" s="38">
        <f t="shared" si="1"/>
        <v>0</v>
      </c>
    </row>
    <row r="26" spans="1:10" x14ac:dyDescent="0.2">
      <c r="A26" s="42" t="s">
        <v>67</v>
      </c>
      <c r="C26" s="54">
        <f t="shared" si="0"/>
        <v>0</v>
      </c>
      <c r="J26" s="38">
        <f t="shared" si="1"/>
        <v>0</v>
      </c>
    </row>
    <row r="27" spans="1:10" x14ac:dyDescent="0.2">
      <c r="A27" s="42" t="s">
        <v>68</v>
      </c>
      <c r="C27" s="54">
        <f t="shared" si="0"/>
        <v>0</v>
      </c>
      <c r="J27" s="38">
        <f t="shared" si="1"/>
        <v>0</v>
      </c>
    </row>
    <row r="28" spans="1:10" x14ac:dyDescent="0.2">
      <c r="A28" s="42" t="s">
        <v>60</v>
      </c>
      <c r="C28" s="54">
        <f t="shared" si="0"/>
        <v>0</v>
      </c>
      <c r="J28" s="38">
        <f t="shared" si="1"/>
        <v>0</v>
      </c>
    </row>
    <row r="29" spans="1:10" x14ac:dyDescent="0.2">
      <c r="A29" s="42" t="s">
        <v>74</v>
      </c>
      <c r="C29" s="54">
        <f t="shared" si="0"/>
        <v>0</v>
      </c>
      <c r="J29" s="38">
        <f t="shared" si="1"/>
        <v>0</v>
      </c>
    </row>
    <row r="30" spans="1:10" x14ac:dyDescent="0.2">
      <c r="A30" s="42" t="s">
        <v>75</v>
      </c>
      <c r="C30" s="54">
        <f t="shared" si="0"/>
        <v>0</v>
      </c>
      <c r="J30" s="38">
        <f t="shared" si="1"/>
        <v>0</v>
      </c>
    </row>
    <row r="31" spans="1:10" x14ac:dyDescent="0.2">
      <c r="A31" s="42" t="s">
        <v>76</v>
      </c>
      <c r="C31" s="54">
        <f t="shared" si="0"/>
        <v>0</v>
      </c>
      <c r="J31" s="38">
        <f t="shared" si="1"/>
        <v>0</v>
      </c>
    </row>
    <row r="32" spans="1:10" x14ac:dyDescent="0.2">
      <c r="A32" s="42" t="s">
        <v>77</v>
      </c>
      <c r="C32" s="54">
        <f t="shared" si="0"/>
        <v>0</v>
      </c>
      <c r="J32" s="38">
        <f t="shared" si="1"/>
        <v>0</v>
      </c>
    </row>
    <row r="33" spans="1:10" x14ac:dyDescent="0.2">
      <c r="A33" s="42" t="s">
        <v>78</v>
      </c>
      <c r="C33" s="54">
        <f t="shared" si="0"/>
        <v>0</v>
      </c>
      <c r="J33" s="38">
        <f t="shared" si="1"/>
        <v>0</v>
      </c>
    </row>
    <row r="34" spans="1:10" x14ac:dyDescent="0.2">
      <c r="A34" s="42" t="s">
        <v>79</v>
      </c>
      <c r="C34" s="54">
        <f t="shared" si="0"/>
        <v>0</v>
      </c>
      <c r="J34" s="38">
        <f t="shared" si="1"/>
        <v>0</v>
      </c>
    </row>
    <row r="35" spans="1:10" x14ac:dyDescent="0.2">
      <c r="A35" s="42" t="s">
        <v>80</v>
      </c>
      <c r="C35" s="54">
        <f t="shared" si="0"/>
        <v>0</v>
      </c>
      <c r="J35" s="38">
        <f t="shared" si="1"/>
        <v>0</v>
      </c>
    </row>
    <row r="36" spans="1:10" x14ac:dyDescent="0.2">
      <c r="A36" s="8" t="s">
        <v>87</v>
      </c>
      <c r="C36" s="54">
        <f t="shared" si="0"/>
        <v>0</v>
      </c>
      <c r="J36" s="38">
        <f t="shared" si="1"/>
        <v>0</v>
      </c>
    </row>
    <row r="37" spans="1:10" x14ac:dyDescent="0.2">
      <c r="A37" s="42" t="s">
        <v>88</v>
      </c>
      <c r="C37" s="54">
        <f t="shared" si="0"/>
        <v>0</v>
      </c>
      <c r="J37" s="38">
        <f t="shared" si="1"/>
        <v>0</v>
      </c>
    </row>
    <row r="38" spans="1:10" x14ac:dyDescent="0.2">
      <c r="A38" s="42" t="s">
        <v>89</v>
      </c>
      <c r="C38" s="54">
        <f t="shared" si="0"/>
        <v>0</v>
      </c>
      <c r="J38" s="38">
        <f t="shared" si="1"/>
        <v>0</v>
      </c>
    </row>
    <row r="39" spans="1:10" x14ac:dyDescent="0.2">
      <c r="A39" s="42" t="s">
        <v>90</v>
      </c>
      <c r="C39" s="54">
        <f t="shared" si="0"/>
        <v>0</v>
      </c>
      <c r="J39" s="38">
        <f t="shared" si="1"/>
        <v>0</v>
      </c>
    </row>
    <row r="40" spans="1:10" x14ac:dyDescent="0.2">
      <c r="A40" s="42" t="s">
        <v>91</v>
      </c>
      <c r="C40" s="54">
        <f t="shared" si="0"/>
        <v>0</v>
      </c>
      <c r="J40" s="38">
        <f t="shared" si="1"/>
        <v>0</v>
      </c>
    </row>
    <row r="41" spans="1:10" x14ac:dyDescent="0.2">
      <c r="A41" s="42" t="s">
        <v>39</v>
      </c>
      <c r="C41" s="54">
        <f t="shared" ref="C41:C54" si="2">SUM(D41:I41)</f>
        <v>0</v>
      </c>
      <c r="J41" s="38">
        <f t="shared" ref="J41:J54" si="3">IF(ISERROR(AVERAGE(D41:I41)),0,AVERAGE(D41:I41))</f>
        <v>0</v>
      </c>
    </row>
    <row r="42" spans="1:10" x14ac:dyDescent="0.2">
      <c r="A42" s="42" t="s">
        <v>39</v>
      </c>
      <c r="C42" s="54">
        <f t="shared" si="2"/>
        <v>0</v>
      </c>
      <c r="J42" s="38">
        <f t="shared" si="3"/>
        <v>0</v>
      </c>
    </row>
    <row r="43" spans="1:10" x14ac:dyDescent="0.2">
      <c r="A43" s="42" t="s">
        <v>39</v>
      </c>
      <c r="C43" s="54">
        <f t="shared" si="2"/>
        <v>0</v>
      </c>
      <c r="J43" s="38">
        <f t="shared" si="3"/>
        <v>0</v>
      </c>
    </row>
    <row r="44" spans="1:10" x14ac:dyDescent="0.2">
      <c r="A44" s="42" t="s">
        <v>39</v>
      </c>
      <c r="C44" s="54">
        <f t="shared" si="2"/>
        <v>0</v>
      </c>
      <c r="J44" s="38">
        <f t="shared" si="3"/>
        <v>0</v>
      </c>
    </row>
    <row r="45" spans="1:10" x14ac:dyDescent="0.2">
      <c r="A45" s="42" t="s">
        <v>39</v>
      </c>
      <c r="C45" s="54">
        <f t="shared" si="2"/>
        <v>0</v>
      </c>
      <c r="J45" s="38">
        <f t="shared" si="3"/>
        <v>0</v>
      </c>
    </row>
    <row r="46" spans="1:10" x14ac:dyDescent="0.2">
      <c r="A46" s="42" t="s">
        <v>39</v>
      </c>
      <c r="C46" s="54">
        <f t="shared" si="2"/>
        <v>0</v>
      </c>
      <c r="J46" s="38">
        <f t="shared" si="3"/>
        <v>0</v>
      </c>
    </row>
    <row r="47" spans="1:10" x14ac:dyDescent="0.2">
      <c r="A47" s="42" t="s">
        <v>39</v>
      </c>
      <c r="C47" s="54">
        <f t="shared" si="2"/>
        <v>0</v>
      </c>
      <c r="J47" s="38">
        <f t="shared" si="3"/>
        <v>0</v>
      </c>
    </row>
    <row r="48" spans="1:10" x14ac:dyDescent="0.2">
      <c r="A48" s="42" t="s">
        <v>39</v>
      </c>
      <c r="C48" s="54">
        <f t="shared" si="2"/>
        <v>0</v>
      </c>
      <c r="J48" s="38">
        <f t="shared" si="3"/>
        <v>0</v>
      </c>
    </row>
    <row r="49" spans="1:10" x14ac:dyDescent="0.2">
      <c r="A49" s="42" t="s">
        <v>39</v>
      </c>
      <c r="C49" s="54">
        <f t="shared" si="2"/>
        <v>0</v>
      </c>
      <c r="J49" s="38">
        <f t="shared" si="3"/>
        <v>0</v>
      </c>
    </row>
    <row r="50" spans="1:10" x14ac:dyDescent="0.2">
      <c r="A50" s="42" t="s">
        <v>39</v>
      </c>
      <c r="C50" s="54">
        <f t="shared" si="2"/>
        <v>0</v>
      </c>
      <c r="J50" s="38">
        <f t="shared" si="3"/>
        <v>0</v>
      </c>
    </row>
    <row r="51" spans="1:10" x14ac:dyDescent="0.2">
      <c r="A51" s="42" t="s">
        <v>39</v>
      </c>
      <c r="C51" s="54">
        <f t="shared" si="2"/>
        <v>0</v>
      </c>
      <c r="J51" s="38">
        <f t="shared" si="3"/>
        <v>0</v>
      </c>
    </row>
    <row r="52" spans="1:10" x14ac:dyDescent="0.2">
      <c r="A52" s="42" t="s">
        <v>39</v>
      </c>
      <c r="C52" s="54">
        <f t="shared" si="2"/>
        <v>0</v>
      </c>
      <c r="J52" s="38">
        <f t="shared" si="3"/>
        <v>0</v>
      </c>
    </row>
    <row r="53" spans="1:10" x14ac:dyDescent="0.2">
      <c r="A53" s="42" t="s">
        <v>39</v>
      </c>
      <c r="C53" s="54">
        <f t="shared" si="2"/>
        <v>0</v>
      </c>
      <c r="J53" s="38">
        <f t="shared" si="3"/>
        <v>0</v>
      </c>
    </row>
    <row r="54" spans="1:10" x14ac:dyDescent="0.2">
      <c r="A54" s="42" t="s">
        <v>39</v>
      </c>
      <c r="C54" s="54">
        <f t="shared" si="2"/>
        <v>0</v>
      </c>
      <c r="J54" s="38">
        <f t="shared" si="3"/>
        <v>0</v>
      </c>
    </row>
    <row r="56" spans="1:10" x14ac:dyDescent="0.2">
      <c r="A56" s="8" t="s">
        <v>83</v>
      </c>
    </row>
    <row r="58" spans="1:10" x14ac:dyDescent="0.2">
      <c r="A58" s="37" t="s">
        <v>53</v>
      </c>
    </row>
    <row r="59" spans="1:10" x14ac:dyDescent="0.2">
      <c r="A59" s="14"/>
    </row>
    <row r="60" spans="1:10" x14ac:dyDescent="0.2">
      <c r="A60" s="47" t="s">
        <v>52</v>
      </c>
      <c r="C60" s="55"/>
      <c r="D60" s="10"/>
      <c r="E60" s="10"/>
      <c r="F60" s="10"/>
      <c r="G60" s="10"/>
    </row>
  </sheetData>
  <sortState xmlns:xlrd2="http://schemas.microsoft.com/office/spreadsheetml/2017/richdata2" ref="A5:J40">
    <sortCondition descending="1" ref="C5:C40"/>
  </sortState>
  <mergeCells count="6">
    <mergeCell ref="D2:E2"/>
    <mergeCell ref="F2:G2"/>
    <mergeCell ref="D3:E3"/>
    <mergeCell ref="F3:G3"/>
    <mergeCell ref="H2:I2"/>
    <mergeCell ref="H3:I3"/>
  </mergeCells>
  <conditionalFormatting sqref="J5:J54">
    <cfRule type="top10" dxfId="5" priority="6" rank="1"/>
  </conditionalFormatting>
  <conditionalFormatting sqref="J5:J54">
    <cfRule type="top10" dxfId="4" priority="5" rank="1"/>
  </conditionalFormatting>
  <conditionalFormatting sqref="D20:G54 D5:E19">
    <cfRule type="top10" dxfId="3" priority="4" rank="1"/>
  </conditionalFormatting>
  <conditionalFormatting sqref="H15:I62 I5:I14">
    <cfRule type="top10" dxfId="2" priority="3" rank="1"/>
  </conditionalFormatting>
  <conditionalFormatting sqref="F5:F19">
    <cfRule type="top10" dxfId="1" priority="2" rank="1"/>
  </conditionalFormatting>
  <conditionalFormatting sqref="G5:G19">
    <cfRule type="top10" dxfId="0" priority="1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9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4" max="8" width="11.7109375" customWidth="1"/>
    <col min="9" max="9" width="17.5703125" customWidth="1"/>
  </cols>
  <sheetData>
    <row r="1" spans="1:11" ht="18" x14ac:dyDescent="0.25">
      <c r="F1" s="50" t="s">
        <v>82</v>
      </c>
    </row>
    <row r="2" spans="1:11" s="48" customFormat="1" ht="31.5" x14ac:dyDescent="0.2">
      <c r="A2" s="48" t="s">
        <v>9</v>
      </c>
      <c r="C2" s="48" t="s">
        <v>8</v>
      </c>
      <c r="D2" s="49" t="s">
        <v>55</v>
      </c>
      <c r="E2" s="49" t="s">
        <v>72</v>
      </c>
      <c r="F2" s="49" t="s">
        <v>71</v>
      </c>
      <c r="G2" s="49" t="s">
        <v>56</v>
      </c>
      <c r="H2" s="49" t="s">
        <v>73</v>
      </c>
      <c r="I2" s="48" t="s">
        <v>0</v>
      </c>
    </row>
    <row r="3" spans="1:11" s="7" customFormat="1" x14ac:dyDescent="0.2">
      <c r="A3" s="5"/>
      <c r="B3" s="5"/>
      <c r="C3" s="5"/>
      <c r="D3" s="6">
        <v>44607</v>
      </c>
      <c r="E3" s="36">
        <v>44663</v>
      </c>
      <c r="F3" s="36">
        <v>44712</v>
      </c>
      <c r="G3" s="36">
        <v>44852</v>
      </c>
      <c r="H3" s="36">
        <v>44901</v>
      </c>
      <c r="I3" s="5"/>
      <c r="J3" s="5"/>
    </row>
    <row r="4" spans="1:11" x14ac:dyDescent="0.2">
      <c r="A4" s="8" t="s">
        <v>26</v>
      </c>
      <c r="C4" s="39">
        <f t="shared" ref="C4:C38" si="0">SUM(D4:H4)</f>
        <v>125</v>
      </c>
      <c r="D4">
        <f>IF(VLOOKUP(A4,Saloon!A$4:M$60,5,FALSE)=0,"",(VLOOKUP(A4,Saloon!A$4:M$60,5,FALSE)))</f>
        <v>25</v>
      </c>
      <c r="E4">
        <f>IF(VLOOKUP(A4,'Classic F1'!A$4:N$60,6,FALSE)=0,"",(VLOOKUP(A4,'Classic F1'!A$4:N$60,6,FALSE)))</f>
        <v>25</v>
      </c>
      <c r="F4">
        <f>IF(VLOOKUP(A4,LMPGT!A$4:I$60,6,FALSE)=0,"",(VLOOKUP(A4,LMPGT!A$4:I$60,6,FALSE)))</f>
        <v>25</v>
      </c>
      <c r="G4">
        <f>IF(VLOOKUP(A4,'Classic Sports&amp;GT'!A$4:L$60,10,FALSE)=0,"",(VLOOKUP(A4,'Classic Sports&amp;GT'!A$4:L$60,10,FALSE)))</f>
        <v>25</v>
      </c>
      <c r="H4">
        <f>IF(VLOOKUP(A4,'Formula Libra'!A$4:M$60,10,FALSE)=0,"",(VLOOKUP(A4,'Formula Libra'!A$4:M$60,10,FALSE)))</f>
        <v>25</v>
      </c>
      <c r="I4" s="38">
        <f t="shared" ref="I4:I38" si="1">IF(ISERROR(AVERAGE(D4:H4)),0,AVERAGE(D4:H4))</f>
        <v>25</v>
      </c>
      <c r="K4" s="8"/>
    </row>
    <row r="5" spans="1:11" x14ac:dyDescent="0.2">
      <c r="A5" s="8" t="s">
        <v>29</v>
      </c>
      <c r="C5" s="39">
        <f t="shared" si="0"/>
        <v>92</v>
      </c>
      <c r="D5">
        <f>IF(VLOOKUP(A5,Saloon!A$4:M$60,5,FALSE)=0,"",(VLOOKUP(A5,Saloon!A$4:M$60,5,FALSE)))</f>
        <v>16</v>
      </c>
      <c r="E5">
        <f>IF(VLOOKUP(A5,'Classic F1'!A$4:N$60,6,FALSE)=0,"",(VLOOKUP(A5,'Classic F1'!A$4:N$60,6,FALSE)))</f>
        <v>16</v>
      </c>
      <c r="F5">
        <f>IF(VLOOKUP(A5,LMPGT!A$4:I$60,6,FALSE)=0,"",(VLOOKUP(A5,LMPGT!A$4:I$60,6,FALSE)))</f>
        <v>20</v>
      </c>
      <c r="G5">
        <f>IF(VLOOKUP(A5,'Classic Sports&amp;GT'!A$4:L$60,10,FALSE)=0,"",(VLOOKUP(A5,'Classic Sports&amp;GT'!A$4:L$60,10,FALSE)))</f>
        <v>20</v>
      </c>
      <c r="H5">
        <f>IF(VLOOKUP(A5,'Formula Libra'!A$4:M$60,10,FALSE)=0,"",(VLOOKUP(A5,'Formula Libra'!A$4:M$60,10,FALSE)))</f>
        <v>20</v>
      </c>
      <c r="I5" s="38">
        <f t="shared" si="1"/>
        <v>18.399999999999999</v>
      </c>
    </row>
    <row r="6" spans="1:11" x14ac:dyDescent="0.2">
      <c r="A6" s="42" t="s">
        <v>43</v>
      </c>
      <c r="C6" s="39">
        <f t="shared" si="0"/>
        <v>65</v>
      </c>
      <c r="D6">
        <f>IF(VLOOKUP(A6,Saloon!A$4:M$60,5,FALSE)=0,"",(VLOOKUP(A6,Saloon!A$4:M$60,5,FALSE)))</f>
        <v>13</v>
      </c>
      <c r="E6">
        <f>IF(VLOOKUP(A6,'Classic F1'!A$4:N$60,6,FALSE)=0,"",(VLOOKUP(A6,'Classic F1'!A$4:N$60,6,FALSE)))</f>
        <v>10</v>
      </c>
      <c r="F6">
        <f>IF(VLOOKUP(A6,LMPGT!A$4:I$60,6,FALSE)=0,"",(VLOOKUP(A6,LMPGT!A$4:I$60,6,FALSE)))</f>
        <v>16</v>
      </c>
      <c r="G6">
        <f>IF(VLOOKUP(A6,'Classic Sports&amp;GT'!A$4:L$60,10,FALSE)=0,"",(VLOOKUP(A6,'Classic Sports&amp;GT'!A$4:L$60,10,FALSE)))</f>
        <v>16</v>
      </c>
      <c r="H6">
        <f>IF(VLOOKUP(A6,'Formula Libra'!A$4:M$60,10,FALSE)=0,"",(VLOOKUP(A6,'Formula Libra'!A$4:M$60,10,FALSE)))</f>
        <v>10</v>
      </c>
      <c r="I6" s="38">
        <f t="shared" si="1"/>
        <v>13</v>
      </c>
    </row>
    <row r="7" spans="1:11" x14ac:dyDescent="0.2">
      <c r="A7" s="42" t="s">
        <v>28</v>
      </c>
      <c r="C7" s="39">
        <f t="shared" si="0"/>
        <v>58</v>
      </c>
      <c r="D7">
        <f>IF(VLOOKUP(A7,Saloon!A$4:M$60,5,FALSE)=0,"",(VLOOKUP(A7,Saloon!A$4:M$60,5,FALSE)))</f>
        <v>20</v>
      </c>
      <c r="E7">
        <f>IF(VLOOKUP(A7,'Classic F1'!A$4:N$60,6,FALSE)=0,"",(VLOOKUP(A7,'Classic F1'!A$4:N$60,6,FALSE)))</f>
        <v>8</v>
      </c>
      <c r="F7">
        <f>IF(VLOOKUP(A7,LMPGT!A$4:I$60,6,FALSE)=0,"",(VLOOKUP(A7,LMPGT!A$4:I$60,6,FALSE)))</f>
        <v>10</v>
      </c>
      <c r="G7">
        <f>IF(VLOOKUP(A7,'Classic Sports&amp;GT'!A$4:L$60,10,FALSE)=0,"",(VLOOKUP(A7,'Classic Sports&amp;GT'!A$4:L$60,10,FALSE)))</f>
        <v>13</v>
      </c>
      <c r="H7">
        <f>IF(VLOOKUP(A7,'Formula Libra'!A$4:M$60,10,FALSE)=0,"",(VLOOKUP(A7,'Formula Libra'!A$4:M$60,10,FALSE)))</f>
        <v>7</v>
      </c>
      <c r="I7" s="38">
        <f t="shared" si="1"/>
        <v>11.6</v>
      </c>
    </row>
    <row r="8" spans="1:11" x14ac:dyDescent="0.2">
      <c r="A8" s="8" t="s">
        <v>36</v>
      </c>
      <c r="C8" s="39">
        <f t="shared" si="0"/>
        <v>55</v>
      </c>
      <c r="D8">
        <f>IF(VLOOKUP(A8,Saloon!A$4:M$60,5,FALSE)=0,"",(VLOOKUP(A8,Saloon!A$4:M$60,5,FALSE)))</f>
        <v>6</v>
      </c>
      <c r="E8">
        <f>IF(VLOOKUP(A8,'Classic F1'!A$4:N$60,6,FALSE)=0,"",(VLOOKUP(A8,'Classic F1'!A$4:N$60,6,FALSE)))</f>
        <v>13</v>
      </c>
      <c r="F8">
        <f>IF(VLOOKUP(A8,LMPGT!A$4:I$60,6,FALSE)=0,"",(VLOOKUP(A8,LMPGT!A$4:I$60,6,FALSE)))</f>
        <v>9</v>
      </c>
      <c r="G8">
        <f>IF(VLOOKUP(A8,'Classic Sports&amp;GT'!A$4:L$60,10,FALSE)=0,"",(VLOOKUP(A8,'Classic Sports&amp;GT'!A$4:L$60,10,FALSE)))</f>
        <v>11</v>
      </c>
      <c r="H8">
        <f>IF(VLOOKUP(A8,'Formula Libra'!A$4:M$60,10,FALSE)=0,"",(VLOOKUP(A8,'Formula Libra'!A$4:M$60,10,FALSE)))</f>
        <v>16</v>
      </c>
      <c r="I8" s="38">
        <f t="shared" si="1"/>
        <v>11</v>
      </c>
    </row>
    <row r="9" spans="1:11" x14ac:dyDescent="0.2">
      <c r="A9" s="8" t="s">
        <v>11</v>
      </c>
      <c r="C9" s="39">
        <f t="shared" si="0"/>
        <v>40</v>
      </c>
      <c r="D9">
        <f>IF(VLOOKUP(A9,Saloon!A$4:M$60,5,FALSE)=0,"",(VLOOKUP(A9,Saloon!A$4:M$60,5,FALSE)))</f>
        <v>8</v>
      </c>
      <c r="E9">
        <f>IF(VLOOKUP(A9,'Classic F1'!A$4:N$60,6,FALSE)=0,"",(VLOOKUP(A9,'Classic F1'!A$4:N$60,6,FALSE)))</f>
        <v>20</v>
      </c>
      <c r="F9">
        <f>IF(VLOOKUP(A9,LMPGT!A$4:I$60,6,FALSE)=0,"",(VLOOKUP(A9,LMPGT!A$4:I$60,6,FALSE)))</f>
        <v>8</v>
      </c>
      <c r="G9" t="str">
        <f>IF(VLOOKUP(A9,'Classic Sports&amp;GT'!A$4:L$60,10,FALSE)=0,"",(VLOOKUP(A9,'Classic Sports&amp;GT'!A$4:L$60,10,FALSE)))</f>
        <v/>
      </c>
      <c r="H9">
        <f>IF(VLOOKUP(A9,'Formula Libra'!A$4:M$60,10,FALSE)=0,"",(VLOOKUP(A9,'Formula Libra'!A$4:M$60,10,FALSE)))</f>
        <v>4</v>
      </c>
      <c r="I9" s="38">
        <f t="shared" si="1"/>
        <v>10</v>
      </c>
    </row>
    <row r="10" spans="1:11" x14ac:dyDescent="0.2">
      <c r="A10" s="42" t="s">
        <v>59</v>
      </c>
      <c r="C10" s="39">
        <f t="shared" si="0"/>
        <v>37</v>
      </c>
      <c r="D10">
        <f>IF(VLOOKUP(A10,Saloon!A$4:M$60,5,FALSE)=0,"",(VLOOKUP(A10,Saloon!A$4:M$60,5,FALSE)))</f>
        <v>10</v>
      </c>
      <c r="E10">
        <f>IF(VLOOKUP(A10,'Classic F1'!A$4:N$60,6,FALSE)=0,"",(VLOOKUP(A10,'Classic F1'!A$4:N$60,6,FALSE)))</f>
        <v>7</v>
      </c>
      <c r="F10">
        <f>IF(VLOOKUP(A10,LMPGT!A$4:I$60,6,FALSE)=0,"",(VLOOKUP(A10,LMPGT!A$4:I$60,6,FALSE)))</f>
        <v>11</v>
      </c>
      <c r="G10">
        <f>IF(VLOOKUP(A10,'Classic Sports&amp;GT'!A$4:L$60,10,FALSE)=0,"",(VLOOKUP(A10,'Classic Sports&amp;GT'!A$4:L$60,10,FALSE)))</f>
        <v>4</v>
      </c>
      <c r="H10">
        <f>IF(VLOOKUP(A10,'Formula Libra'!A$4:M$60,10,FALSE)=0,"",(VLOOKUP(A10,'Formula Libra'!A$4:M$60,10,FALSE)))</f>
        <v>5</v>
      </c>
      <c r="I10" s="38">
        <f t="shared" si="1"/>
        <v>7.4</v>
      </c>
    </row>
    <row r="11" spans="1:11" x14ac:dyDescent="0.2">
      <c r="A11" s="8" t="s">
        <v>27</v>
      </c>
      <c r="C11" s="39">
        <f t="shared" si="0"/>
        <v>33</v>
      </c>
      <c r="D11">
        <f>IF(VLOOKUP(A11,Saloon!A$4:M$60,5,FALSE)=0,"",(VLOOKUP(A11,Saloon!A$4:M$60,5,FALSE)))</f>
        <v>11</v>
      </c>
      <c r="E11">
        <f>IF(VLOOKUP(A11,'Classic F1'!A$4:N$60,6,FALSE)=0,"",(VLOOKUP(A11,'Classic F1'!A$4:N$60,6,FALSE)))</f>
        <v>9</v>
      </c>
      <c r="F11">
        <f>IF(VLOOKUP(A11,LMPGT!A$4:I$60,6,FALSE)=0,"",(VLOOKUP(A11,LMPGT!A$4:I$60,6,FALSE)))</f>
        <v>13</v>
      </c>
      <c r="G11" t="str">
        <f>IF(VLOOKUP(A11,'Classic Sports&amp;GT'!A$4:L$60,10,FALSE)=0,"",(VLOOKUP(A11,'Classic Sports&amp;GT'!A$4:L$60,10,FALSE)))</f>
        <v/>
      </c>
      <c r="H11" t="str">
        <f>IF(VLOOKUP(A11,'Formula Libra'!A$4:M$60,10,FALSE)=0,"",(VLOOKUP(A11,'Formula Libra'!A$4:M$60,10,FALSE)))</f>
        <v/>
      </c>
      <c r="I11" s="38">
        <f t="shared" si="1"/>
        <v>11</v>
      </c>
    </row>
    <row r="12" spans="1:11" x14ac:dyDescent="0.2">
      <c r="A12" s="42" t="s">
        <v>63</v>
      </c>
      <c r="C12" s="39">
        <f t="shared" si="0"/>
        <v>29</v>
      </c>
      <c r="D12">
        <f>IF(VLOOKUP(A12,Saloon!A$4:M$60,5,FALSE)=0,"",(VLOOKUP(A12,Saloon!A$4:M$60,5,FALSE)))</f>
        <v>5</v>
      </c>
      <c r="E12" t="str">
        <f>IF(VLOOKUP(A12,'Classic F1'!A$4:N$60,6,FALSE)=0,"",(VLOOKUP(A12,'Classic F1'!A$4:N$60,6,FALSE)))</f>
        <v/>
      </c>
      <c r="F12">
        <f>IF(VLOOKUP(A12,LMPGT!A$4:I$60,6,FALSE)=0,"",(VLOOKUP(A12,LMPGT!A$4:I$60,6,FALSE)))</f>
        <v>3</v>
      </c>
      <c r="G12">
        <f>IF(VLOOKUP(A12,'Classic Sports&amp;GT'!A$4:L$60,10,FALSE)=0,"",(VLOOKUP(A12,'Classic Sports&amp;GT'!A$4:L$60,10,FALSE)))</f>
        <v>10</v>
      </c>
      <c r="H12">
        <f>IF(VLOOKUP(A12,'Formula Libra'!A$4:M$60,10,FALSE)=0,"",(VLOOKUP(A12,'Formula Libra'!A$4:M$60,10,FALSE)))</f>
        <v>11</v>
      </c>
      <c r="I12" s="38">
        <f t="shared" si="1"/>
        <v>7.25</v>
      </c>
    </row>
    <row r="13" spans="1:11" x14ac:dyDescent="0.2">
      <c r="A13" s="42" t="s">
        <v>76</v>
      </c>
      <c r="C13" s="39">
        <f t="shared" si="0"/>
        <v>26</v>
      </c>
      <c r="D13">
        <f>IF(VLOOKUP(A13,Saloon!A$4:M$60,5,FALSE)=0,"",(VLOOKUP(A13,Saloon!A$4:M$60,5,FALSE)))</f>
        <v>1</v>
      </c>
      <c r="E13" t="str">
        <f>IF(VLOOKUP(A13,'Classic F1'!A$4:N$60,6,FALSE)=0,"",(VLOOKUP(A13,'Classic F1'!A$4:N$60,6,FALSE)))</f>
        <v/>
      </c>
      <c r="F13">
        <f>IF(VLOOKUP(A13,LMPGT!A$4:I$60,6,FALSE)=0,"",(VLOOKUP(A13,LMPGT!A$4:I$60,6,FALSE)))</f>
        <v>4</v>
      </c>
      <c r="G13">
        <f>IF(VLOOKUP(A13,'Classic Sports&amp;GT'!A$4:L$60,10,FALSE)=0,"",(VLOOKUP(A13,'Classic Sports&amp;GT'!A$4:L$60,10,FALSE)))</f>
        <v>8</v>
      </c>
      <c r="H13">
        <f>IF(VLOOKUP(A13,'Formula Libra'!A$4:M$60,10,FALSE)=0,"",(VLOOKUP(A13,'Formula Libra'!A$4:M$60,10,FALSE)))</f>
        <v>13</v>
      </c>
      <c r="I13" s="38">
        <f t="shared" si="1"/>
        <v>6.5</v>
      </c>
    </row>
    <row r="14" spans="1:11" x14ac:dyDescent="0.2">
      <c r="A14" s="42" t="s">
        <v>69</v>
      </c>
      <c r="C14" s="39">
        <f t="shared" si="0"/>
        <v>24</v>
      </c>
      <c r="D14">
        <f>IF(VLOOKUP(A14,Saloon!A$4:M$60,5,FALSE)=0,"",(VLOOKUP(A14,Saloon!A$4:M$60,5,FALSE)))</f>
        <v>4</v>
      </c>
      <c r="E14">
        <f>IF(VLOOKUP(A14,'Classic F1'!A$4:N$60,6,FALSE)=0,"",(VLOOKUP(A14,'Classic F1'!A$4:N$60,6,FALSE)))</f>
        <v>6</v>
      </c>
      <c r="F14">
        <f>IF(VLOOKUP(A14,LMPGT!A$4:I$60,6,FALSE)=0,"",(VLOOKUP(A14,LMPGT!A$4:I$60,6,FALSE)))</f>
        <v>5</v>
      </c>
      <c r="G14">
        <f>IF(VLOOKUP(A14,'Classic Sports&amp;GT'!A$4:L$60,10,FALSE)=0,"",(VLOOKUP(A14,'Classic Sports&amp;GT'!A$4:L$60,10,FALSE)))</f>
        <v>9</v>
      </c>
      <c r="H14" t="str">
        <f>IF(VLOOKUP(A14,'Formula Libra'!A$4:M$60,10,FALSE)=0,"",(VLOOKUP(A14,'Formula Libra'!A$4:M$60,10,FALSE)))</f>
        <v/>
      </c>
      <c r="I14" s="38">
        <f t="shared" si="1"/>
        <v>6</v>
      </c>
    </row>
    <row r="15" spans="1:11" x14ac:dyDescent="0.2">
      <c r="A15" t="s">
        <v>64</v>
      </c>
      <c r="C15" s="39">
        <f t="shared" si="0"/>
        <v>24</v>
      </c>
      <c r="D15">
        <f>IF(VLOOKUP(A15,Saloon!A$4:M$60,5,FALSE)=0,"",(VLOOKUP(A15,Saloon!A$4:M$60,5,FALSE)))</f>
        <v>2</v>
      </c>
      <c r="E15" t="str">
        <f>IF(VLOOKUP(A15,'Classic F1'!A$4:N$60,6,FALSE)=0,"",(VLOOKUP(A15,'Classic F1'!A$4:N$60,6,FALSE)))</f>
        <v/>
      </c>
      <c r="F15">
        <f>IF(VLOOKUP(A15,LMPGT!A$4:I$60,6,FALSE)=0,"",(VLOOKUP(A15,LMPGT!A$4:I$60,6,FALSE)))</f>
        <v>7</v>
      </c>
      <c r="G15">
        <f>IF(VLOOKUP(A15,'Classic Sports&amp;GT'!A$4:L$60,10,FALSE)=0,"",(VLOOKUP(A15,'Classic Sports&amp;GT'!A$4:L$60,10,FALSE)))</f>
        <v>6</v>
      </c>
      <c r="H15">
        <f>IF(VLOOKUP(A15,'Formula Libra'!A$4:M$60,10,FALSE)=0,"",(VLOOKUP(A15,'Formula Libra'!A$4:M$60,10,FALSE)))</f>
        <v>9</v>
      </c>
      <c r="I15" s="38">
        <f t="shared" si="1"/>
        <v>6</v>
      </c>
    </row>
    <row r="16" spans="1:11" x14ac:dyDescent="0.2">
      <c r="A16" s="42" t="s">
        <v>47</v>
      </c>
      <c r="C16" s="39">
        <f t="shared" si="0"/>
        <v>22</v>
      </c>
      <c r="D16">
        <f>IF(VLOOKUP(A16,Saloon!A$4:M$60,5,FALSE)=0,"",(VLOOKUP(A16,Saloon!A$4:M$60,5,FALSE)))</f>
        <v>1</v>
      </c>
      <c r="E16">
        <f>IF(VLOOKUP(A16,'Classic F1'!A$4:N$60,6,FALSE)=0,"",(VLOOKUP(A16,'Classic F1'!A$4:N$60,6,FALSE)))</f>
        <v>5</v>
      </c>
      <c r="F16">
        <f>IF(VLOOKUP(A16,LMPGT!A$4:I$60,6,FALSE)=0,"",(VLOOKUP(A16,LMPGT!A$4:I$60,6,FALSE)))</f>
        <v>1</v>
      </c>
      <c r="G16">
        <f>IF(VLOOKUP(A16,'Classic Sports&amp;GT'!A$4:L$60,10,FALSE)=0,"",(VLOOKUP(A16,'Classic Sports&amp;GT'!A$4:L$60,10,FALSE)))</f>
        <v>7</v>
      </c>
      <c r="H16">
        <f>IF(VLOOKUP(A16,'Formula Libra'!A$4:M$60,10,FALSE)=0,"",(VLOOKUP(A16,'Formula Libra'!A$4:M$60,10,FALSE)))</f>
        <v>8</v>
      </c>
      <c r="I16" s="38">
        <f t="shared" si="1"/>
        <v>4.4000000000000004</v>
      </c>
    </row>
    <row r="17" spans="1:9" x14ac:dyDescent="0.2">
      <c r="A17" s="8" t="s">
        <v>46</v>
      </c>
      <c r="C17" s="39">
        <f t="shared" si="0"/>
        <v>19</v>
      </c>
      <c r="D17">
        <f>IF(VLOOKUP(A17,Saloon!A$4:M$60,5,FALSE)=0,"",(VLOOKUP(A17,Saloon!A$4:M$60,5,FALSE)))</f>
        <v>3</v>
      </c>
      <c r="E17">
        <f>IF(VLOOKUP(A17,'Classic F1'!A$4:N$60,6,FALSE)=0,"",(VLOOKUP(A17,'Classic F1'!A$4:N$60,6,FALSE)))</f>
        <v>4</v>
      </c>
      <c r="F17">
        <f>IF(VLOOKUP(A17,LMPGT!A$4:I$60,6,FALSE)=0,"",(VLOOKUP(A17,LMPGT!A$4:I$60,6,FALSE)))</f>
        <v>1</v>
      </c>
      <c r="G17">
        <f>IF(VLOOKUP(A17,'Classic Sports&amp;GT'!A$4:L$60,10,FALSE)=0,"",(VLOOKUP(A17,'Classic Sports&amp;GT'!A$4:L$60,10,FALSE)))</f>
        <v>5</v>
      </c>
      <c r="H17">
        <f>IF(VLOOKUP(A17,'Formula Libra'!A$4:M$60,10,FALSE)=0,"",(VLOOKUP(A17,'Formula Libra'!A$4:M$60,10,FALSE)))</f>
        <v>6</v>
      </c>
      <c r="I17" s="38">
        <f t="shared" si="1"/>
        <v>3.8</v>
      </c>
    </row>
    <row r="18" spans="1:9" x14ac:dyDescent="0.2">
      <c r="A18" s="8" t="s">
        <v>58</v>
      </c>
      <c r="C18" s="39">
        <f t="shared" si="0"/>
        <v>18</v>
      </c>
      <c r="D18">
        <f>IF(VLOOKUP(A18,Saloon!A$4:M$60,5,FALSE)=0,"",(VLOOKUP(A18,Saloon!A$4:M$60,5,FALSE)))</f>
        <v>7</v>
      </c>
      <c r="E18">
        <f>IF(VLOOKUP(A18,'Classic F1'!A$4:N$60,6,FALSE)=0,"",(VLOOKUP(A18,'Classic F1'!A$4:N$60,6,FALSE)))</f>
        <v>11</v>
      </c>
      <c r="F18" t="str">
        <f>IF(VLOOKUP(A18,LMPGT!A$4:I$60,6,FALSE)=0,"",(VLOOKUP(A18,LMPGT!A$4:I$60,6,FALSE)))</f>
        <v/>
      </c>
      <c r="G18" t="str">
        <f>IF(VLOOKUP(A18,'Classic Sports&amp;GT'!A$4:L$60,10,FALSE)=0,"",(VLOOKUP(A18,'Classic Sports&amp;GT'!A$4:L$60,10,FALSE)))</f>
        <v/>
      </c>
      <c r="H18" t="str">
        <f>IF(VLOOKUP(A18,'Formula Libra'!A$4:M$60,10,FALSE)=0,"",(VLOOKUP(A18,'Formula Libra'!A$4:M$60,10,FALSE)))</f>
        <v/>
      </c>
      <c r="I18" s="38">
        <f t="shared" si="1"/>
        <v>9</v>
      </c>
    </row>
    <row r="19" spans="1:9" x14ac:dyDescent="0.2">
      <c r="A19" s="8" t="s">
        <v>54</v>
      </c>
      <c r="C19" s="39">
        <f t="shared" si="0"/>
        <v>9</v>
      </c>
      <c r="D19">
        <f>IF(VLOOKUP(A19,Saloon!A$4:M$60,5,FALSE)=0,"",(VLOOKUP(A19,Saloon!A$4:M$60,5,FALSE)))</f>
        <v>9</v>
      </c>
      <c r="E19" t="str">
        <f>IF(VLOOKUP(A19,'Classic F1'!A$4:N$60,6,FALSE)=0,"",(VLOOKUP(A19,'Classic F1'!A$4:N$60,6,FALSE)))</f>
        <v/>
      </c>
      <c r="F19" t="str">
        <f>IF(VLOOKUP(A19,LMPGT!A$4:I$60,6,FALSE)=0,"",(VLOOKUP(A19,LMPGT!A$4:I$60,6,FALSE)))</f>
        <v/>
      </c>
      <c r="G19" t="str">
        <f>IF(VLOOKUP(A19,'Classic Sports&amp;GT'!A$4:L$60,10,FALSE)=0,"",(VLOOKUP(A19,'Classic Sports&amp;GT'!A$4:L$60,10,FALSE)))</f>
        <v/>
      </c>
      <c r="H19" t="str">
        <f>IF(VLOOKUP(A19,'Formula Libra'!A$4:M$60,10,FALSE)=0,"",(VLOOKUP(A19,'Formula Libra'!A$4:M$60,10,FALSE)))</f>
        <v/>
      </c>
      <c r="I19" s="38">
        <f t="shared" si="1"/>
        <v>9</v>
      </c>
    </row>
    <row r="20" spans="1:9" x14ac:dyDescent="0.2">
      <c r="A20" t="s">
        <v>65</v>
      </c>
      <c r="C20" s="39">
        <f t="shared" si="0"/>
        <v>6</v>
      </c>
      <c r="D20" t="str">
        <f>IF(VLOOKUP(A20,Saloon!A$4:M$60,5,FALSE)=0,"",(VLOOKUP(A20,Saloon!A$4:M$60,5,FALSE)))</f>
        <v/>
      </c>
      <c r="E20" t="str">
        <f>IF(VLOOKUP(A20,'Classic F1'!A$4:N$60,6,FALSE)=0,"",(VLOOKUP(A20,'Classic F1'!A$4:N$60,6,FALSE)))</f>
        <v/>
      </c>
      <c r="F20">
        <f>IF(VLOOKUP(A20,LMPGT!A$4:I$60,6,FALSE)=0,"",(VLOOKUP(A20,LMPGT!A$4:I$60,6,FALSE)))</f>
        <v>6</v>
      </c>
      <c r="G20" t="str">
        <f>IF(VLOOKUP(A20,'Classic Sports&amp;GT'!A$4:L$60,10,FALSE)=0,"",(VLOOKUP(A20,'Classic Sports&amp;GT'!A$4:L$60,10,FALSE)))</f>
        <v/>
      </c>
      <c r="H20" t="str">
        <f>IF(VLOOKUP(A20,'Formula Libra'!A$4:M$60,10,FALSE)=0,"",(VLOOKUP(A20,'Formula Libra'!A$4:M$60,10,FALSE)))</f>
        <v/>
      </c>
      <c r="I20" s="38">
        <f t="shared" si="1"/>
        <v>6</v>
      </c>
    </row>
    <row r="21" spans="1:9" x14ac:dyDescent="0.2">
      <c r="A21" s="42" t="s">
        <v>77</v>
      </c>
      <c r="C21" s="39">
        <f t="shared" si="0"/>
        <v>5</v>
      </c>
      <c r="D21" t="str">
        <f>IF(VLOOKUP(A21,Saloon!A$4:M$60,5,FALSE)=0,"",(VLOOKUP(A21,Saloon!A$4:M$60,5,FALSE)))</f>
        <v/>
      </c>
      <c r="E21" t="str">
        <f>IF(VLOOKUP(A21,'Classic F1'!A$4:N$60,6,FALSE)=0,"",(VLOOKUP(A21,'Classic F1'!A$4:N$60,6,FALSE)))</f>
        <v/>
      </c>
      <c r="F21">
        <f>IF(VLOOKUP(A21,LMPGT!A$4:I$60,6,FALSE)=0,"",(VLOOKUP(A21,LMPGT!A$4:I$60,6,FALSE)))</f>
        <v>2</v>
      </c>
      <c r="G21">
        <f>IF(VLOOKUP(A21,'Classic Sports&amp;GT'!A$4:L$60,10,FALSE)=0,"",(VLOOKUP(A21,'Classic Sports&amp;GT'!A$4:L$60,10,FALSE)))</f>
        <v>3</v>
      </c>
      <c r="H21" t="str">
        <f>IF(VLOOKUP(A21,'Formula Libra'!A$4:M$60,10,FALSE)=0,"",(VLOOKUP(A21,'Formula Libra'!A$4:M$60,10,FALSE)))</f>
        <v/>
      </c>
      <c r="I21" s="38">
        <f t="shared" si="1"/>
        <v>2.5</v>
      </c>
    </row>
    <row r="22" spans="1:9" x14ac:dyDescent="0.2">
      <c r="A22" s="42" t="s">
        <v>66</v>
      </c>
      <c r="C22" s="39">
        <f t="shared" si="0"/>
        <v>2</v>
      </c>
      <c r="D22">
        <f>IF(VLOOKUP(A22,Saloon!A$4:M$60,5,FALSE)=0,"",(VLOOKUP(A22,Saloon!A$4:M$60,5,FALSE)))</f>
        <v>1</v>
      </c>
      <c r="E22" t="str">
        <f>IF(VLOOKUP(A22,'Classic F1'!A$4:N$60,6,FALSE)=0,"",(VLOOKUP(A22,'Classic F1'!A$4:N$60,6,FALSE)))</f>
        <v/>
      </c>
      <c r="F22">
        <f>IF(VLOOKUP(A22,LMPGT!A$4:I$60,6,FALSE)=0,"",(VLOOKUP(A22,LMPGT!A$4:I$60,6,FALSE)))</f>
        <v>1</v>
      </c>
      <c r="G22" t="str">
        <f>IF(VLOOKUP(A22,'Classic Sports&amp;GT'!A$4:L$60,10,FALSE)=0,"",(VLOOKUP(A22,'Classic Sports&amp;GT'!A$4:L$60,10,FALSE)))</f>
        <v/>
      </c>
      <c r="H22" t="str">
        <f>IF(VLOOKUP(A22,'Formula Libra'!A$4:M$60,10,FALSE)=0,"",(VLOOKUP(A22,'Formula Libra'!A$4:M$60,10,FALSE)))</f>
        <v/>
      </c>
      <c r="I22" s="38">
        <f t="shared" si="1"/>
        <v>1</v>
      </c>
    </row>
    <row r="23" spans="1:9" x14ac:dyDescent="0.2">
      <c r="A23" s="42" t="s">
        <v>84</v>
      </c>
      <c r="C23" s="39">
        <f t="shared" si="0"/>
        <v>0</v>
      </c>
      <c r="D23" t="str">
        <f>IF(VLOOKUP(A23,Saloon!A$4:M$60,5,FALSE)=0,"",(VLOOKUP(A23,Saloon!A$4:M$60,5,FALSE)))</f>
        <v/>
      </c>
      <c r="E23" t="str">
        <f>IF(VLOOKUP(A23,'Classic F1'!A$4:N$60,6,FALSE)=0,"",(VLOOKUP(A23,'Classic F1'!A$4:N$60,6,FALSE)))</f>
        <v/>
      </c>
      <c r="F23" t="str">
        <f>IF(VLOOKUP(A23,LMPGT!A$4:I$60,6,FALSE)=0,"",(VLOOKUP(A23,LMPGT!A$4:I$60,6,FALSE)))</f>
        <v/>
      </c>
      <c r="G23" t="str">
        <f>IF(VLOOKUP(A23,'Classic Sports&amp;GT'!A$4:L$60,10,FALSE)=0,"",(VLOOKUP(A23,'Classic Sports&amp;GT'!A$4:L$60,10,FALSE)))</f>
        <v/>
      </c>
      <c r="H23" t="str">
        <f>IF(VLOOKUP(A23,'Formula Libra'!A$4:M$60,10,FALSE)=0,"",(VLOOKUP(A23,'Formula Libra'!A$4:M$60,10,FALSE)))</f>
        <v/>
      </c>
      <c r="I23" s="38">
        <f t="shared" si="1"/>
        <v>0</v>
      </c>
    </row>
    <row r="24" spans="1:9" x14ac:dyDescent="0.2">
      <c r="A24" s="42" t="s">
        <v>62</v>
      </c>
      <c r="C24" s="39">
        <f t="shared" si="0"/>
        <v>0</v>
      </c>
      <c r="D24" t="str">
        <f>IF(VLOOKUP(A24,Saloon!A$4:M$60,5,FALSE)=0,"",(VLOOKUP(A24,Saloon!A$4:M$60,5,FALSE)))</f>
        <v/>
      </c>
      <c r="E24" t="str">
        <f>IF(VLOOKUP(A24,'Classic F1'!A$4:N$60,6,FALSE)=0,"",(VLOOKUP(A24,'Classic F1'!A$4:N$60,6,FALSE)))</f>
        <v/>
      </c>
      <c r="F24" t="str">
        <f>IF(VLOOKUP(A24,LMPGT!A$4:I$60,6,FALSE)=0,"",(VLOOKUP(A24,LMPGT!A$4:I$60,6,FALSE)))</f>
        <v/>
      </c>
      <c r="G24" t="str">
        <f>IF(VLOOKUP(A24,'Classic Sports&amp;GT'!A$4:L$60,10,FALSE)=0,"",(VLOOKUP(A24,'Classic Sports&amp;GT'!A$4:L$60,10,FALSE)))</f>
        <v/>
      </c>
      <c r="H24" t="str">
        <f>IF(VLOOKUP(A24,'Formula Libra'!A$4:M$60,10,FALSE)=0,"",(VLOOKUP(A24,'Formula Libra'!A$4:M$60,10,FALSE)))</f>
        <v/>
      </c>
      <c r="I24" s="38">
        <f t="shared" si="1"/>
        <v>0</v>
      </c>
    </row>
    <row r="25" spans="1:9" x14ac:dyDescent="0.2">
      <c r="A25" s="42" t="s">
        <v>61</v>
      </c>
      <c r="C25" s="39">
        <f t="shared" si="0"/>
        <v>0</v>
      </c>
      <c r="D25" t="str">
        <f>IF(VLOOKUP(A25,Saloon!A$4:M$60,5,FALSE)=0,"",(VLOOKUP(A25,Saloon!A$4:M$60,5,FALSE)))</f>
        <v/>
      </c>
      <c r="E25" t="str">
        <f>IF(VLOOKUP(A25,'Classic F1'!A$4:N$60,6,FALSE)=0,"",(VLOOKUP(A25,'Classic F1'!A$4:N$60,6,FALSE)))</f>
        <v/>
      </c>
      <c r="F25" t="str">
        <f>IF(VLOOKUP(A25,LMPGT!A$4:I$60,6,FALSE)=0,"",(VLOOKUP(A25,LMPGT!A$4:I$60,6,FALSE)))</f>
        <v/>
      </c>
      <c r="G25" t="str">
        <f>IF(VLOOKUP(A25,'Classic Sports&amp;GT'!A$4:L$60,10,FALSE)=0,"",(VLOOKUP(A25,'Classic Sports&amp;GT'!A$4:L$60,10,FALSE)))</f>
        <v/>
      </c>
      <c r="H25" t="str">
        <f>IF(VLOOKUP(A25,'Formula Libra'!A$4:M$60,10,FALSE)=0,"",(VLOOKUP(A25,'Formula Libra'!A$4:M$60,10,FALSE)))</f>
        <v/>
      </c>
      <c r="I25" s="38">
        <f t="shared" si="1"/>
        <v>0</v>
      </c>
    </row>
    <row r="26" spans="1:9" x14ac:dyDescent="0.2">
      <c r="A26" s="42" t="s">
        <v>67</v>
      </c>
      <c r="C26" s="39">
        <f t="shared" si="0"/>
        <v>0</v>
      </c>
      <c r="D26" t="str">
        <f>IF(VLOOKUP(A26,Saloon!A$4:M$60,5,FALSE)=0,"",(VLOOKUP(A26,Saloon!A$4:M$60,5,FALSE)))</f>
        <v/>
      </c>
      <c r="E26" t="str">
        <f>IF(VLOOKUP(A26,'Classic F1'!A$4:N$60,6,FALSE)=0,"",(VLOOKUP(A26,'Classic F1'!A$4:N$60,6,FALSE)))</f>
        <v/>
      </c>
      <c r="F26" t="str">
        <f>IF(VLOOKUP(A26,LMPGT!A$4:I$60,6,FALSE)=0,"",(VLOOKUP(A26,LMPGT!A$4:I$60,6,FALSE)))</f>
        <v/>
      </c>
      <c r="G26" t="str">
        <f>IF(VLOOKUP(A26,'Classic Sports&amp;GT'!A$4:L$60,10,FALSE)=0,"",(VLOOKUP(A26,'Classic Sports&amp;GT'!A$4:L$60,10,FALSE)))</f>
        <v/>
      </c>
      <c r="H26" t="str">
        <f>IF(VLOOKUP(A26,'Formula Libra'!A$4:M$60,10,FALSE)=0,"",(VLOOKUP(A26,'Formula Libra'!A$4:M$60,10,FALSE)))</f>
        <v/>
      </c>
      <c r="I26" s="38">
        <f t="shared" si="1"/>
        <v>0</v>
      </c>
    </row>
    <row r="27" spans="1:9" x14ac:dyDescent="0.2">
      <c r="A27" s="42" t="s">
        <v>68</v>
      </c>
      <c r="C27" s="39">
        <f t="shared" si="0"/>
        <v>0</v>
      </c>
      <c r="D27" t="str">
        <f>IF(VLOOKUP(A27,Saloon!A$4:M$60,5,FALSE)=0,"",(VLOOKUP(A27,Saloon!A$4:M$60,5,FALSE)))</f>
        <v/>
      </c>
      <c r="E27" t="str">
        <f>IF(VLOOKUP(A27,'Classic F1'!A$4:N$60,6,FALSE)=0,"",(VLOOKUP(A27,'Classic F1'!A$4:N$60,6,FALSE)))</f>
        <v/>
      </c>
      <c r="F27" t="str">
        <f>IF(VLOOKUP(A27,LMPGT!A$4:I$60,6,FALSE)=0,"",(VLOOKUP(A27,LMPGT!A$4:I$60,6,FALSE)))</f>
        <v/>
      </c>
      <c r="G27" t="str">
        <f>IF(VLOOKUP(A27,'Classic Sports&amp;GT'!A$4:L$60,10,FALSE)=0,"",(VLOOKUP(A27,'Classic Sports&amp;GT'!A$4:L$60,10,FALSE)))</f>
        <v/>
      </c>
      <c r="H27" t="str">
        <f>IF(VLOOKUP(A27,'Formula Libra'!A$4:M$60,10,FALSE)=0,"",(VLOOKUP(A27,'Formula Libra'!A$4:M$60,10,FALSE)))</f>
        <v/>
      </c>
      <c r="I27" s="38">
        <f t="shared" si="1"/>
        <v>0</v>
      </c>
    </row>
    <row r="28" spans="1:9" x14ac:dyDescent="0.2">
      <c r="A28" s="42" t="s">
        <v>60</v>
      </c>
      <c r="C28" s="39">
        <f t="shared" si="0"/>
        <v>0</v>
      </c>
      <c r="D28" t="str">
        <f>IF(VLOOKUP(A28,Saloon!A$4:M$60,5,FALSE)=0,"",(VLOOKUP(A28,Saloon!A$4:M$60,5,FALSE)))</f>
        <v/>
      </c>
      <c r="E28" t="str">
        <f>IF(VLOOKUP(A28,'Classic F1'!A$4:N$60,6,FALSE)=0,"",(VLOOKUP(A28,'Classic F1'!A$4:N$60,6,FALSE)))</f>
        <v/>
      </c>
      <c r="F28" t="str">
        <f>IF(VLOOKUP(A28,LMPGT!A$4:I$60,6,FALSE)=0,"",(VLOOKUP(A28,LMPGT!A$4:I$60,6,FALSE)))</f>
        <v/>
      </c>
      <c r="G28" t="str">
        <f>IF(VLOOKUP(A28,'Classic Sports&amp;GT'!A$4:L$60,10,FALSE)=0,"",(VLOOKUP(A28,'Classic Sports&amp;GT'!A$4:L$60,10,FALSE)))</f>
        <v/>
      </c>
      <c r="H28" t="str">
        <f>IF(VLOOKUP(A28,'Formula Libra'!A$4:M$60,10,FALSE)=0,"",(VLOOKUP(A28,'Formula Libra'!A$4:M$60,10,FALSE)))</f>
        <v/>
      </c>
      <c r="I28" s="38">
        <f t="shared" si="1"/>
        <v>0</v>
      </c>
    </row>
    <row r="29" spans="1:9" x14ac:dyDescent="0.2">
      <c r="A29" s="42" t="s">
        <v>74</v>
      </c>
      <c r="C29" s="39">
        <f t="shared" si="0"/>
        <v>0</v>
      </c>
      <c r="D29" t="str">
        <f>IF(VLOOKUP(A29,Saloon!A$4:M$60,5,FALSE)=0,"",(VLOOKUP(A29,Saloon!A$4:M$60,5,FALSE)))</f>
        <v/>
      </c>
      <c r="E29" t="str">
        <f>IF(VLOOKUP(A29,'Classic F1'!A$4:N$60,6,FALSE)=0,"",(VLOOKUP(A29,'Classic F1'!A$4:N$60,6,FALSE)))</f>
        <v/>
      </c>
      <c r="F29" t="str">
        <f>IF(VLOOKUP(A29,LMPGT!A$4:I$60,6,FALSE)=0,"",(VLOOKUP(A29,LMPGT!A$4:I$60,6,FALSE)))</f>
        <v/>
      </c>
      <c r="G29" t="str">
        <f>IF(VLOOKUP(A29,'Classic Sports&amp;GT'!A$4:L$60,10,FALSE)=0,"",(VLOOKUP(A29,'Classic Sports&amp;GT'!A$4:L$60,10,FALSE)))</f>
        <v/>
      </c>
      <c r="H29" t="str">
        <f>IF(VLOOKUP(A29,'Formula Libra'!A$4:M$60,10,FALSE)=0,"",(VLOOKUP(A29,'Formula Libra'!A$4:M$60,10,FALSE)))</f>
        <v/>
      </c>
      <c r="I29" s="38">
        <f t="shared" si="1"/>
        <v>0</v>
      </c>
    </row>
    <row r="30" spans="1:9" x14ac:dyDescent="0.2">
      <c r="A30" s="42" t="s">
        <v>75</v>
      </c>
      <c r="C30" s="39">
        <f t="shared" si="0"/>
        <v>0</v>
      </c>
      <c r="D30" t="str">
        <f>IF(VLOOKUP(A30,Saloon!A$4:M$60,5,FALSE)=0,"",(VLOOKUP(A30,Saloon!A$4:M$60,5,FALSE)))</f>
        <v/>
      </c>
      <c r="E30" t="str">
        <f>IF(VLOOKUP(A30,'Classic F1'!A$4:N$60,6,FALSE)=0,"",(VLOOKUP(A30,'Classic F1'!A$4:N$60,6,FALSE)))</f>
        <v/>
      </c>
      <c r="F30" t="str">
        <f>IF(VLOOKUP(A30,LMPGT!A$4:I$60,6,FALSE)=0,"",(VLOOKUP(A30,LMPGT!A$4:I$60,6,FALSE)))</f>
        <v/>
      </c>
      <c r="G30" t="str">
        <f>IF(VLOOKUP(A30,'Classic Sports&amp;GT'!A$4:L$60,10,FALSE)=0,"",(VLOOKUP(A30,'Classic Sports&amp;GT'!A$4:L$60,10,FALSE)))</f>
        <v/>
      </c>
      <c r="H30" t="str">
        <f>IF(VLOOKUP(A30,'Formula Libra'!A$4:M$60,10,FALSE)=0,"",(VLOOKUP(A30,'Formula Libra'!A$4:M$60,10,FALSE)))</f>
        <v/>
      </c>
      <c r="I30" s="38">
        <f t="shared" si="1"/>
        <v>0</v>
      </c>
    </row>
    <row r="31" spans="1:9" x14ac:dyDescent="0.2">
      <c r="A31" s="42" t="s">
        <v>78</v>
      </c>
      <c r="C31" s="39">
        <f t="shared" si="0"/>
        <v>0</v>
      </c>
      <c r="D31" t="str">
        <f>IF(VLOOKUP(A31,Saloon!A$4:M$60,5,FALSE)=0,"",(VLOOKUP(A31,Saloon!A$4:M$60,5,FALSE)))</f>
        <v/>
      </c>
      <c r="E31" t="str">
        <f>IF(VLOOKUP(A31,'Classic F1'!A$4:N$60,6,FALSE)=0,"",(VLOOKUP(A31,'Classic F1'!A$4:N$60,6,FALSE)))</f>
        <v/>
      </c>
      <c r="F31" t="str">
        <f>IF(VLOOKUP(A31,LMPGT!A$4:I$60,6,FALSE)=0,"",(VLOOKUP(A31,LMPGT!A$4:I$60,6,FALSE)))</f>
        <v/>
      </c>
      <c r="G31" t="str">
        <f>IF(VLOOKUP(A31,'Classic Sports&amp;GT'!A$4:L$60,10,FALSE)=0,"",(VLOOKUP(A31,'Classic Sports&amp;GT'!A$4:L$60,10,FALSE)))</f>
        <v/>
      </c>
      <c r="H31" t="str">
        <f>IF(VLOOKUP(A31,'Formula Libra'!A$4:M$60,10,FALSE)=0,"",(VLOOKUP(A31,'Formula Libra'!A$4:M$60,10,FALSE)))</f>
        <v/>
      </c>
      <c r="I31" s="38">
        <f t="shared" si="1"/>
        <v>0</v>
      </c>
    </row>
    <row r="32" spans="1:9" x14ac:dyDescent="0.2">
      <c r="A32" s="42" t="s">
        <v>79</v>
      </c>
      <c r="C32" s="39">
        <f t="shared" si="0"/>
        <v>0</v>
      </c>
      <c r="D32" t="str">
        <f>IF(VLOOKUP(A32,Saloon!A$4:M$60,5,FALSE)=0,"",(VLOOKUP(A32,Saloon!A$4:M$60,5,FALSE)))</f>
        <v/>
      </c>
      <c r="E32" t="str">
        <f>IF(VLOOKUP(A32,'Classic F1'!A$4:N$60,6,FALSE)=0,"",(VLOOKUP(A32,'Classic F1'!A$4:N$60,6,FALSE)))</f>
        <v/>
      </c>
      <c r="F32" t="str">
        <f>IF(VLOOKUP(A32,LMPGT!A$4:I$60,6,FALSE)=0,"",(VLOOKUP(A32,LMPGT!A$4:I$60,6,FALSE)))</f>
        <v/>
      </c>
      <c r="G32" t="str">
        <f>IF(VLOOKUP(A32,'Classic Sports&amp;GT'!A$4:L$60,10,FALSE)=0,"",(VLOOKUP(A32,'Classic Sports&amp;GT'!A$4:L$60,10,FALSE)))</f>
        <v/>
      </c>
      <c r="H32" t="str">
        <f>IF(VLOOKUP(A32,'Formula Libra'!A$4:M$60,10,FALSE)=0,"",(VLOOKUP(A32,'Formula Libra'!A$4:M$60,10,FALSE)))</f>
        <v/>
      </c>
      <c r="I32" s="38">
        <f t="shared" si="1"/>
        <v>0</v>
      </c>
    </row>
    <row r="33" spans="1:9" x14ac:dyDescent="0.2">
      <c r="A33" s="42" t="s">
        <v>80</v>
      </c>
      <c r="C33" s="39">
        <f t="shared" si="0"/>
        <v>0</v>
      </c>
      <c r="D33" t="str">
        <f>IF(VLOOKUP(A33,Saloon!A$4:M$60,5,FALSE)=0,"",(VLOOKUP(A33,Saloon!A$4:M$60,5,FALSE)))</f>
        <v/>
      </c>
      <c r="E33" t="str">
        <f>IF(VLOOKUP(A33,'Classic F1'!A$4:N$60,6,FALSE)=0,"",(VLOOKUP(A33,'Classic F1'!A$4:N$60,6,FALSE)))</f>
        <v/>
      </c>
      <c r="F33" t="str">
        <f>IF(VLOOKUP(A33,LMPGT!A$4:I$60,6,FALSE)=0,"",(VLOOKUP(A33,LMPGT!A$4:I$60,6,FALSE)))</f>
        <v/>
      </c>
      <c r="G33" t="str">
        <f>IF(VLOOKUP(A33,'Classic Sports&amp;GT'!A$4:L$60,10,FALSE)=0,"",(VLOOKUP(A33,'Classic Sports&amp;GT'!A$4:L$60,10,FALSE)))</f>
        <v/>
      </c>
      <c r="H33" t="str">
        <f>IF(VLOOKUP(A33,'Formula Libra'!A$4:M$60,10,FALSE)=0,"",(VLOOKUP(A33,'Formula Libra'!A$4:M$60,10,FALSE)))</f>
        <v/>
      </c>
      <c r="I33" s="38">
        <f t="shared" si="1"/>
        <v>0</v>
      </c>
    </row>
    <row r="34" spans="1:9" x14ac:dyDescent="0.2">
      <c r="A34" s="42" t="s">
        <v>87</v>
      </c>
      <c r="C34" s="39">
        <f t="shared" si="0"/>
        <v>0</v>
      </c>
      <c r="D34" t="str">
        <f>IF(VLOOKUP(A34,Saloon!A$4:M$60,5,FALSE)=0,"",(VLOOKUP(A34,Saloon!A$4:M$60,5,FALSE)))</f>
        <v/>
      </c>
      <c r="E34" t="str">
        <f>IF(VLOOKUP(A34,'Classic F1'!A$4:N$60,6,FALSE)=0,"",(VLOOKUP(A34,'Classic F1'!A$4:N$60,6,FALSE)))</f>
        <v/>
      </c>
      <c r="F34" t="str">
        <f>IF(VLOOKUP(A34,LMPGT!A$4:I$60,6,FALSE)=0,"",(VLOOKUP(A34,LMPGT!A$4:I$60,6,FALSE)))</f>
        <v/>
      </c>
      <c r="G34" t="str">
        <f>IF(VLOOKUP(A34,'Classic Sports&amp;GT'!A$4:L$60,10,FALSE)=0,"",(VLOOKUP(A34,'Classic Sports&amp;GT'!A$4:L$60,10,FALSE)))</f>
        <v/>
      </c>
      <c r="H34" t="str">
        <f>IF(VLOOKUP(A34,'Formula Libra'!A$4:M$60,10,FALSE)=0,"",(VLOOKUP(A34,'Formula Libra'!A$4:M$60,10,FALSE)))</f>
        <v/>
      </c>
      <c r="I34" s="38">
        <f t="shared" si="1"/>
        <v>0</v>
      </c>
    </row>
    <row r="35" spans="1:9" x14ac:dyDescent="0.2">
      <c r="A35" s="42" t="s">
        <v>88</v>
      </c>
      <c r="C35" s="39">
        <f t="shared" si="0"/>
        <v>0</v>
      </c>
      <c r="D35" t="str">
        <f>IF(VLOOKUP(A35,Saloon!A$4:M$60,5,FALSE)=0,"",(VLOOKUP(A35,Saloon!A$4:M$60,5,FALSE)))</f>
        <v/>
      </c>
      <c r="E35" t="str">
        <f>IF(VLOOKUP(A35,'Classic F1'!A$4:N$60,6,FALSE)=0,"",(VLOOKUP(A35,'Classic F1'!A$4:N$60,6,FALSE)))</f>
        <v/>
      </c>
      <c r="F35" t="str">
        <f>IF(VLOOKUP(A35,LMPGT!A$4:I$60,6,FALSE)=0,"",(VLOOKUP(A35,LMPGT!A$4:I$60,6,FALSE)))</f>
        <v/>
      </c>
      <c r="G35" t="str">
        <f>IF(VLOOKUP(A35,'Classic Sports&amp;GT'!A$4:L$60,10,FALSE)=0,"",(VLOOKUP(A35,'Classic Sports&amp;GT'!A$4:L$60,10,FALSE)))</f>
        <v/>
      </c>
      <c r="H35" t="str">
        <f>IF(VLOOKUP(A35,'Formula Libra'!A$4:M$60,10,FALSE)=0,"",(VLOOKUP(A35,'Formula Libra'!A$4:M$60,10,FALSE)))</f>
        <v/>
      </c>
      <c r="I35" s="38">
        <f t="shared" si="1"/>
        <v>0</v>
      </c>
    </row>
    <row r="36" spans="1:9" x14ac:dyDescent="0.2">
      <c r="A36" s="42" t="s">
        <v>89</v>
      </c>
      <c r="C36" s="39">
        <f t="shared" si="0"/>
        <v>0</v>
      </c>
      <c r="D36" t="str">
        <f>IF(VLOOKUP(A36,Saloon!A$4:M$60,5,FALSE)=0,"",(VLOOKUP(A36,Saloon!A$4:M$60,5,FALSE)))</f>
        <v/>
      </c>
      <c r="E36" t="str">
        <f>IF(VLOOKUP(A36,'Classic F1'!A$4:N$60,6,FALSE)=0,"",(VLOOKUP(A36,'Classic F1'!A$4:N$60,6,FALSE)))</f>
        <v/>
      </c>
      <c r="F36" t="str">
        <f>IF(VLOOKUP(A36,LMPGT!A$4:I$60,6,FALSE)=0,"",(VLOOKUP(A36,LMPGT!A$4:I$60,6,FALSE)))</f>
        <v/>
      </c>
      <c r="G36" t="str">
        <f>IF(VLOOKUP(A36,'Classic Sports&amp;GT'!A$4:L$60,10,FALSE)=0,"",(VLOOKUP(A36,'Classic Sports&amp;GT'!A$4:L$60,10,FALSE)))</f>
        <v/>
      </c>
      <c r="H36" t="str">
        <f>IF(VLOOKUP(A36,'Formula Libra'!A$4:M$60,10,FALSE)=0,"",(VLOOKUP(A36,'Formula Libra'!A$4:M$60,10,FALSE)))</f>
        <v/>
      </c>
      <c r="I36" s="38">
        <f t="shared" si="1"/>
        <v>0</v>
      </c>
    </row>
    <row r="37" spans="1:9" x14ac:dyDescent="0.2">
      <c r="A37" s="42" t="s">
        <v>90</v>
      </c>
      <c r="C37" s="39">
        <f t="shared" si="0"/>
        <v>0</v>
      </c>
      <c r="D37" t="str">
        <f>IF(VLOOKUP(A37,Saloon!A$4:M$60,5,FALSE)=0,"",(VLOOKUP(A37,Saloon!A$4:M$60,5,FALSE)))</f>
        <v/>
      </c>
      <c r="E37" t="str">
        <f>IF(VLOOKUP(A37,'Classic F1'!A$4:N$60,6,FALSE)=0,"",(VLOOKUP(A37,'Classic F1'!A$4:N$60,6,FALSE)))</f>
        <v/>
      </c>
      <c r="F37" t="str">
        <f>IF(VLOOKUP(A37,LMPGT!A$4:I$60,6,FALSE)=0,"",(VLOOKUP(A37,LMPGT!A$4:I$60,6,FALSE)))</f>
        <v/>
      </c>
      <c r="G37" t="str">
        <f>IF(VLOOKUP(A37,'Classic Sports&amp;GT'!A$4:L$60,10,FALSE)=0,"",(VLOOKUP(A37,'Classic Sports&amp;GT'!A$4:L$60,10,FALSE)))</f>
        <v/>
      </c>
      <c r="H37" t="str">
        <f>IF(VLOOKUP(A37,'Formula Libra'!A$4:M$60,10,FALSE)=0,"",(VLOOKUP(A37,'Formula Libra'!A$4:M$60,10,FALSE)))</f>
        <v/>
      </c>
      <c r="I37" s="38">
        <f t="shared" si="1"/>
        <v>0</v>
      </c>
    </row>
    <row r="38" spans="1:9" x14ac:dyDescent="0.2">
      <c r="A38" s="42" t="s">
        <v>91</v>
      </c>
      <c r="C38" s="39">
        <f t="shared" si="0"/>
        <v>0</v>
      </c>
      <c r="D38" t="str">
        <f>IF(VLOOKUP(A38,Saloon!A$4:M$60,5,FALSE)=0,"",(VLOOKUP(A38,Saloon!A$4:M$60,5,FALSE)))</f>
        <v/>
      </c>
      <c r="E38" t="str">
        <f>IF(VLOOKUP(A38,'Classic F1'!A$4:N$60,6,FALSE)=0,"",(VLOOKUP(A38,'Classic F1'!A$4:N$60,6,FALSE)))</f>
        <v/>
      </c>
      <c r="F38" t="str">
        <f>IF(VLOOKUP(A38,LMPGT!A$4:I$60,6,FALSE)=0,"",(VLOOKUP(A38,LMPGT!A$4:I$60,6,FALSE)))</f>
        <v/>
      </c>
      <c r="G38" t="str">
        <f>IF(VLOOKUP(A38,'Classic Sports&amp;GT'!A$4:L$60,10,FALSE)=0,"",(VLOOKUP(A38,'Classic Sports&amp;GT'!A$4:L$60,10,FALSE)))</f>
        <v/>
      </c>
      <c r="H38" t="str">
        <f>IF(VLOOKUP(A38,'Formula Libra'!A$4:M$60,10,FALSE)=0,"",(VLOOKUP(A38,'Formula Libra'!A$4:M$60,10,FALSE)))</f>
        <v/>
      </c>
      <c r="I38" s="38">
        <f t="shared" si="1"/>
        <v>0</v>
      </c>
    </row>
    <row r="39" spans="1:9" hidden="1" x14ac:dyDescent="0.2">
      <c r="A39" s="42" t="s">
        <v>39</v>
      </c>
      <c r="C39" s="39">
        <f t="shared" ref="C39:C53" si="2">SUM(D39:H39)</f>
        <v>0</v>
      </c>
      <c r="D39" t="str">
        <f>IF(VLOOKUP(A39,Saloon!A$4:M$60,5,FALSE)=0,"",(VLOOKUP(A39,Saloon!A$4:M$60,5,FALSE)))</f>
        <v/>
      </c>
      <c r="E39" t="str">
        <f>IF(VLOOKUP(A39,'Classic F1'!A$4:N$60,6,FALSE)=0,"",(VLOOKUP(A39,'Classic F1'!A$4:N$60,6,FALSE)))</f>
        <v/>
      </c>
      <c r="F39" t="str">
        <f>IF(VLOOKUP(A39,LMPGT!A$4:I$60,6,FALSE)=0,"",(VLOOKUP(A39,LMPGT!A$4:I$60,6,FALSE)))</f>
        <v/>
      </c>
      <c r="G39" t="str">
        <f>IF(VLOOKUP(A39,'Classic Sports&amp;GT'!A$4:L$60,10,FALSE)=0,"",(VLOOKUP(A39,'Classic Sports&amp;GT'!A$4:L$60,10,FALSE)))</f>
        <v/>
      </c>
      <c r="H39" t="str">
        <f>IF(VLOOKUP(A39,'Formula Libra'!A$4:M$60,10,FALSE)=0,"",(VLOOKUP(A39,'Formula Libra'!A$4:M$60,10,FALSE)))</f>
        <v/>
      </c>
      <c r="I39" s="38">
        <f t="shared" ref="I39:I53" si="3">IF(ISERROR(AVERAGE(D39:H39)),0,AVERAGE(D39:H39))</f>
        <v>0</v>
      </c>
    </row>
    <row r="40" spans="1:9" hidden="1" x14ac:dyDescent="0.2">
      <c r="A40" s="42" t="s">
        <v>39</v>
      </c>
      <c r="C40" s="39">
        <f t="shared" si="2"/>
        <v>0</v>
      </c>
      <c r="D40" t="str">
        <f>IF(VLOOKUP(A40,Saloon!A$4:M$60,5,FALSE)=0,"",(VLOOKUP(A40,Saloon!A$4:M$60,5,FALSE)))</f>
        <v/>
      </c>
      <c r="E40" t="str">
        <f>IF(VLOOKUP(A40,'Classic F1'!A$4:N$60,6,FALSE)=0,"",(VLOOKUP(A40,'Classic F1'!A$4:N$60,6,FALSE)))</f>
        <v/>
      </c>
      <c r="F40" t="str">
        <f>IF(VLOOKUP(A40,LMPGT!A$4:I$60,6,FALSE)=0,"",(VLOOKUP(A40,LMPGT!A$4:I$60,6,FALSE)))</f>
        <v/>
      </c>
      <c r="G40" t="str">
        <f>IF(VLOOKUP(A40,'Classic Sports&amp;GT'!A$4:L$60,10,FALSE)=0,"",(VLOOKUP(A40,'Classic Sports&amp;GT'!A$4:L$60,10,FALSE)))</f>
        <v/>
      </c>
      <c r="H40" t="str">
        <f>IF(VLOOKUP(A40,'Formula Libra'!A$4:M$60,10,FALSE)=0,"",(VLOOKUP(A40,'Formula Libra'!A$4:M$60,10,FALSE)))</f>
        <v/>
      </c>
      <c r="I40" s="38">
        <f t="shared" si="3"/>
        <v>0</v>
      </c>
    </row>
    <row r="41" spans="1:9" hidden="1" x14ac:dyDescent="0.2">
      <c r="A41" s="42" t="s">
        <v>39</v>
      </c>
      <c r="C41" s="39">
        <f t="shared" si="2"/>
        <v>0</v>
      </c>
      <c r="D41" t="str">
        <f>IF(VLOOKUP(A41,Saloon!A$4:M$60,5,FALSE)=0,"",(VLOOKUP(A41,Saloon!A$4:M$60,5,FALSE)))</f>
        <v/>
      </c>
      <c r="E41" t="str">
        <f>IF(VLOOKUP(A41,'Classic F1'!A$4:N$60,6,FALSE)=0,"",(VLOOKUP(A41,'Classic F1'!A$4:N$60,6,FALSE)))</f>
        <v/>
      </c>
      <c r="F41" t="str">
        <f>IF(VLOOKUP(A41,LMPGT!A$4:I$60,6,FALSE)=0,"",(VLOOKUP(A41,LMPGT!A$4:I$60,6,FALSE)))</f>
        <v/>
      </c>
      <c r="G41" t="str">
        <f>IF(VLOOKUP(A41,'Classic Sports&amp;GT'!A$4:L$60,10,FALSE)=0,"",(VLOOKUP(A41,'Classic Sports&amp;GT'!A$4:L$60,10,FALSE)))</f>
        <v/>
      </c>
      <c r="H41" t="str">
        <f>IF(VLOOKUP(A41,'Formula Libra'!A$4:M$60,10,FALSE)=0,"",(VLOOKUP(A41,'Formula Libra'!A$4:M$60,10,FALSE)))</f>
        <v/>
      </c>
      <c r="I41" s="38">
        <f t="shared" si="3"/>
        <v>0</v>
      </c>
    </row>
    <row r="42" spans="1:9" hidden="1" x14ac:dyDescent="0.2">
      <c r="A42" s="42" t="s">
        <v>39</v>
      </c>
      <c r="C42" s="39">
        <f t="shared" si="2"/>
        <v>0</v>
      </c>
      <c r="D42" t="str">
        <f>IF(VLOOKUP(A42,Saloon!A$4:M$60,5,FALSE)=0,"",(VLOOKUP(A42,Saloon!A$4:M$60,5,FALSE)))</f>
        <v/>
      </c>
      <c r="E42" t="str">
        <f>IF(VLOOKUP(A42,'Classic F1'!A$4:N$60,6,FALSE)=0,"",(VLOOKUP(A42,'Classic F1'!A$4:N$60,6,FALSE)))</f>
        <v/>
      </c>
      <c r="F42" t="str">
        <f>IF(VLOOKUP(A42,LMPGT!A$4:I$60,6,FALSE)=0,"",(VLOOKUP(A42,LMPGT!A$4:I$60,6,FALSE)))</f>
        <v/>
      </c>
      <c r="G42" t="str">
        <f>IF(VLOOKUP(A42,'Classic Sports&amp;GT'!A$4:L$60,10,FALSE)=0,"",(VLOOKUP(A42,'Classic Sports&amp;GT'!A$4:L$60,10,FALSE)))</f>
        <v/>
      </c>
      <c r="H42" t="str">
        <f>IF(VLOOKUP(A42,'Formula Libra'!A$4:M$60,10,FALSE)=0,"",(VLOOKUP(A42,'Formula Libra'!A$4:M$60,10,FALSE)))</f>
        <v/>
      </c>
      <c r="I42" s="38">
        <f t="shared" si="3"/>
        <v>0</v>
      </c>
    </row>
    <row r="43" spans="1:9" hidden="1" x14ac:dyDescent="0.2">
      <c r="A43" s="42" t="s">
        <v>39</v>
      </c>
      <c r="C43" s="39">
        <f t="shared" si="2"/>
        <v>0</v>
      </c>
      <c r="D43" t="str">
        <f>IF(VLOOKUP(A43,Saloon!A$4:M$60,5,FALSE)=0,"",(VLOOKUP(A43,Saloon!A$4:M$60,5,FALSE)))</f>
        <v/>
      </c>
      <c r="E43" t="str">
        <f>IF(VLOOKUP(A43,'Classic F1'!A$4:N$60,6,FALSE)=0,"",(VLOOKUP(A43,'Classic F1'!A$4:N$60,6,FALSE)))</f>
        <v/>
      </c>
      <c r="F43" t="str">
        <f>IF(VLOOKUP(A43,LMPGT!A$4:I$60,6,FALSE)=0,"",(VLOOKUP(A43,LMPGT!A$4:I$60,6,FALSE)))</f>
        <v/>
      </c>
      <c r="G43" t="str">
        <f>IF(VLOOKUP(A43,'Classic Sports&amp;GT'!A$4:L$60,10,FALSE)=0,"",(VLOOKUP(A43,'Classic Sports&amp;GT'!A$4:L$60,10,FALSE)))</f>
        <v/>
      </c>
      <c r="H43" t="str">
        <f>IF(VLOOKUP(A43,'Formula Libra'!A$4:M$60,10,FALSE)=0,"",(VLOOKUP(A43,'Formula Libra'!A$4:M$60,10,FALSE)))</f>
        <v/>
      </c>
      <c r="I43" s="38">
        <f t="shared" si="3"/>
        <v>0</v>
      </c>
    </row>
    <row r="44" spans="1:9" hidden="1" x14ac:dyDescent="0.2">
      <c r="A44" s="42" t="s">
        <v>39</v>
      </c>
      <c r="C44" s="39">
        <f t="shared" si="2"/>
        <v>0</v>
      </c>
      <c r="D44" t="str">
        <f>IF(VLOOKUP(A44,Saloon!A$4:M$60,5,FALSE)=0,"",(VLOOKUP(A44,Saloon!A$4:M$60,5,FALSE)))</f>
        <v/>
      </c>
      <c r="E44" t="str">
        <f>IF(VLOOKUP(A44,'Classic F1'!A$4:N$60,6,FALSE)=0,"",(VLOOKUP(A44,'Classic F1'!A$4:N$60,6,FALSE)))</f>
        <v/>
      </c>
      <c r="F44" t="str">
        <f>IF(VLOOKUP(A44,LMPGT!A$4:I$60,6,FALSE)=0,"",(VLOOKUP(A44,LMPGT!A$4:I$60,6,FALSE)))</f>
        <v/>
      </c>
      <c r="G44" t="str">
        <f>IF(VLOOKUP(A44,'Classic Sports&amp;GT'!A$4:L$60,10,FALSE)=0,"",(VLOOKUP(A44,'Classic Sports&amp;GT'!A$4:L$60,10,FALSE)))</f>
        <v/>
      </c>
      <c r="H44" t="str">
        <f>IF(VLOOKUP(A44,'Formula Libra'!A$4:M$60,10,FALSE)=0,"",(VLOOKUP(A44,'Formula Libra'!A$4:M$60,10,FALSE)))</f>
        <v/>
      </c>
      <c r="I44" s="38">
        <f t="shared" si="3"/>
        <v>0</v>
      </c>
    </row>
    <row r="45" spans="1:9" hidden="1" x14ac:dyDescent="0.2">
      <c r="A45" s="42" t="s">
        <v>39</v>
      </c>
      <c r="C45" s="39">
        <f t="shared" si="2"/>
        <v>0</v>
      </c>
      <c r="D45" t="str">
        <f>IF(VLOOKUP(A45,Saloon!A$4:M$60,5,FALSE)=0,"",(VLOOKUP(A45,Saloon!A$4:M$60,5,FALSE)))</f>
        <v/>
      </c>
      <c r="E45" t="str">
        <f>IF(VLOOKUP(A45,'Classic F1'!A$4:N$60,6,FALSE)=0,"",(VLOOKUP(A45,'Classic F1'!A$4:N$60,6,FALSE)))</f>
        <v/>
      </c>
      <c r="F45" t="str">
        <f>IF(VLOOKUP(A45,LMPGT!A$4:I$60,6,FALSE)=0,"",(VLOOKUP(A45,LMPGT!A$4:I$60,6,FALSE)))</f>
        <v/>
      </c>
      <c r="G45" t="str">
        <f>IF(VLOOKUP(A45,'Classic Sports&amp;GT'!A$4:L$60,10,FALSE)=0,"",(VLOOKUP(A45,'Classic Sports&amp;GT'!A$4:L$60,10,FALSE)))</f>
        <v/>
      </c>
      <c r="H45" t="str">
        <f>IF(VLOOKUP(A45,'Formula Libra'!A$4:M$60,10,FALSE)=0,"",(VLOOKUP(A45,'Formula Libra'!A$4:M$60,10,FALSE)))</f>
        <v/>
      </c>
      <c r="I45" s="38">
        <f t="shared" si="3"/>
        <v>0</v>
      </c>
    </row>
    <row r="46" spans="1:9" hidden="1" x14ac:dyDescent="0.2">
      <c r="A46" s="42" t="s">
        <v>39</v>
      </c>
      <c r="C46" s="39">
        <f t="shared" si="2"/>
        <v>0</v>
      </c>
      <c r="D46" t="str">
        <f>IF(VLOOKUP(A46,Saloon!A$4:M$60,5,FALSE)=0,"",(VLOOKUP(A46,Saloon!A$4:M$60,5,FALSE)))</f>
        <v/>
      </c>
      <c r="E46" t="str">
        <f>IF(VLOOKUP(A46,'Classic F1'!A$4:N$60,6,FALSE)=0,"",(VLOOKUP(A46,'Classic F1'!A$4:N$60,6,FALSE)))</f>
        <v/>
      </c>
      <c r="F46" t="str">
        <f>IF(VLOOKUP(A46,LMPGT!A$4:I$60,6,FALSE)=0,"",(VLOOKUP(A46,LMPGT!A$4:I$60,6,FALSE)))</f>
        <v/>
      </c>
      <c r="G46" t="str">
        <f>IF(VLOOKUP(A46,'Classic Sports&amp;GT'!A$4:L$60,10,FALSE)=0,"",(VLOOKUP(A46,'Classic Sports&amp;GT'!A$4:L$60,10,FALSE)))</f>
        <v/>
      </c>
      <c r="H46" t="str">
        <f>IF(VLOOKUP(A46,'Formula Libra'!A$4:M$60,10,FALSE)=0,"",(VLOOKUP(A46,'Formula Libra'!A$4:M$60,10,FALSE)))</f>
        <v/>
      </c>
      <c r="I46" s="38">
        <f t="shared" si="3"/>
        <v>0</v>
      </c>
    </row>
    <row r="47" spans="1:9" hidden="1" x14ac:dyDescent="0.2">
      <c r="A47" s="42" t="s">
        <v>39</v>
      </c>
      <c r="C47" s="39">
        <f t="shared" si="2"/>
        <v>0</v>
      </c>
      <c r="D47" t="str">
        <f>IF(VLOOKUP(A47,Saloon!A$4:M$60,5,FALSE)=0,"",(VLOOKUP(A47,Saloon!A$4:M$60,5,FALSE)))</f>
        <v/>
      </c>
      <c r="E47" t="str">
        <f>IF(VLOOKUP(A47,'Classic F1'!A$4:N$60,6,FALSE)=0,"",(VLOOKUP(A47,'Classic F1'!A$4:N$60,6,FALSE)))</f>
        <v/>
      </c>
      <c r="F47" t="str">
        <f>IF(VLOOKUP(A47,LMPGT!A$4:I$60,6,FALSE)=0,"",(VLOOKUP(A47,LMPGT!A$4:I$60,6,FALSE)))</f>
        <v/>
      </c>
      <c r="G47" t="str">
        <f>IF(VLOOKUP(A47,'Classic Sports&amp;GT'!A$4:L$60,10,FALSE)=0,"",(VLOOKUP(A47,'Classic Sports&amp;GT'!A$4:L$60,10,FALSE)))</f>
        <v/>
      </c>
      <c r="H47" t="str">
        <f>IF(VLOOKUP(A47,'Formula Libra'!A$4:M$60,10,FALSE)=0,"",(VLOOKUP(A47,'Formula Libra'!A$4:M$60,10,FALSE)))</f>
        <v/>
      </c>
      <c r="I47" s="38">
        <f t="shared" si="3"/>
        <v>0</v>
      </c>
    </row>
    <row r="48" spans="1:9" hidden="1" x14ac:dyDescent="0.2">
      <c r="A48" s="42" t="s">
        <v>39</v>
      </c>
      <c r="C48" s="39">
        <f t="shared" si="2"/>
        <v>0</v>
      </c>
      <c r="D48" t="str">
        <f>IF(VLOOKUP(A48,Saloon!A$4:M$60,5,FALSE)=0,"",(VLOOKUP(A48,Saloon!A$4:M$60,5,FALSE)))</f>
        <v/>
      </c>
      <c r="E48" t="str">
        <f>IF(VLOOKUP(A48,'Classic F1'!A$4:N$60,6,FALSE)=0,"",(VLOOKUP(A48,'Classic F1'!A$4:N$60,6,FALSE)))</f>
        <v/>
      </c>
      <c r="F48" t="str">
        <f>IF(VLOOKUP(A48,LMPGT!A$4:I$60,6,FALSE)=0,"",(VLOOKUP(A48,LMPGT!A$4:I$60,6,FALSE)))</f>
        <v/>
      </c>
      <c r="G48" t="str">
        <f>IF(VLOOKUP(A48,'Classic Sports&amp;GT'!A$4:L$60,10,FALSE)=0,"",(VLOOKUP(A48,'Classic Sports&amp;GT'!A$4:L$60,10,FALSE)))</f>
        <v/>
      </c>
      <c r="H48" t="str">
        <f>IF(VLOOKUP(A48,'Formula Libra'!A$4:M$60,10,FALSE)=0,"",(VLOOKUP(A48,'Formula Libra'!A$4:M$60,10,FALSE)))</f>
        <v/>
      </c>
      <c r="I48" s="38">
        <f t="shared" si="3"/>
        <v>0</v>
      </c>
    </row>
    <row r="49" spans="1:9" hidden="1" x14ac:dyDescent="0.2">
      <c r="A49" s="42" t="s">
        <v>39</v>
      </c>
      <c r="C49" s="39">
        <f t="shared" si="2"/>
        <v>0</v>
      </c>
      <c r="D49" t="str">
        <f>IF(VLOOKUP(A49,Saloon!A$4:M$60,5,FALSE)=0,"",(VLOOKUP(A49,Saloon!A$4:M$60,5,FALSE)))</f>
        <v/>
      </c>
      <c r="E49" t="str">
        <f>IF(VLOOKUP(A49,'Classic F1'!A$4:N$60,6,FALSE)=0,"",(VLOOKUP(A49,'Classic F1'!A$4:N$60,6,FALSE)))</f>
        <v/>
      </c>
      <c r="F49" t="str">
        <f>IF(VLOOKUP(A49,LMPGT!A$4:I$60,6,FALSE)=0,"",(VLOOKUP(A49,LMPGT!A$4:I$60,6,FALSE)))</f>
        <v/>
      </c>
      <c r="G49" t="str">
        <f>IF(VLOOKUP(A49,'Classic Sports&amp;GT'!A$4:L$60,10,FALSE)=0,"",(VLOOKUP(A49,'Classic Sports&amp;GT'!A$4:L$60,10,FALSE)))</f>
        <v/>
      </c>
      <c r="H49" t="str">
        <f>IF(VLOOKUP(A49,'Formula Libra'!A$4:M$60,10,FALSE)=0,"",(VLOOKUP(A49,'Formula Libra'!A$4:M$60,10,FALSE)))</f>
        <v/>
      </c>
      <c r="I49" s="38">
        <f t="shared" si="3"/>
        <v>0</v>
      </c>
    </row>
    <row r="50" spans="1:9" hidden="1" x14ac:dyDescent="0.2">
      <c r="A50" s="42" t="s">
        <v>39</v>
      </c>
      <c r="C50" s="39">
        <f t="shared" si="2"/>
        <v>0</v>
      </c>
      <c r="D50" t="str">
        <f>IF(VLOOKUP(A50,Saloon!A$4:M$60,5,FALSE)=0,"",(VLOOKUP(A50,Saloon!A$4:M$60,5,FALSE)))</f>
        <v/>
      </c>
      <c r="E50" t="str">
        <f>IF(VLOOKUP(A50,'Classic F1'!A$4:N$60,6,FALSE)=0,"",(VLOOKUP(A50,'Classic F1'!A$4:N$60,6,FALSE)))</f>
        <v/>
      </c>
      <c r="F50" t="str">
        <f>IF(VLOOKUP(A50,LMPGT!A$4:I$60,6,FALSE)=0,"",(VLOOKUP(A50,LMPGT!A$4:I$60,6,FALSE)))</f>
        <v/>
      </c>
      <c r="G50" t="str">
        <f>IF(VLOOKUP(A50,'Classic Sports&amp;GT'!A$4:L$60,10,FALSE)=0,"",(VLOOKUP(A50,'Classic Sports&amp;GT'!A$4:L$60,10,FALSE)))</f>
        <v/>
      </c>
      <c r="H50" t="str">
        <f>IF(VLOOKUP(A50,'Formula Libra'!A$4:M$60,10,FALSE)=0,"",(VLOOKUP(A50,'Formula Libra'!A$4:M$60,10,FALSE)))</f>
        <v/>
      </c>
      <c r="I50" s="38">
        <f t="shared" si="3"/>
        <v>0</v>
      </c>
    </row>
    <row r="51" spans="1:9" hidden="1" x14ac:dyDescent="0.2">
      <c r="A51" s="42" t="s">
        <v>39</v>
      </c>
      <c r="C51" s="39">
        <f t="shared" si="2"/>
        <v>0</v>
      </c>
      <c r="D51" t="str">
        <f>IF(VLOOKUP(A51,Saloon!A$4:M$60,5,FALSE)=0,"",(VLOOKUP(A51,Saloon!A$4:M$60,5,FALSE)))</f>
        <v/>
      </c>
      <c r="E51" t="str">
        <f>IF(VLOOKUP(A51,'Classic F1'!A$4:N$60,6,FALSE)=0,"",(VLOOKUP(A51,'Classic F1'!A$4:N$60,6,FALSE)))</f>
        <v/>
      </c>
      <c r="F51" t="str">
        <f>IF(VLOOKUP(A51,LMPGT!A$4:I$60,6,FALSE)=0,"",(VLOOKUP(A51,LMPGT!A$4:I$60,6,FALSE)))</f>
        <v/>
      </c>
      <c r="G51" t="str">
        <f>IF(VLOOKUP(A51,'Classic Sports&amp;GT'!A$4:L$60,10,FALSE)=0,"",(VLOOKUP(A51,'Classic Sports&amp;GT'!A$4:L$60,10,FALSE)))</f>
        <v/>
      </c>
      <c r="H51" t="str">
        <f>IF(VLOOKUP(A51,'Formula Libra'!A$4:M$60,10,FALSE)=0,"",(VLOOKUP(A51,'Formula Libra'!A$4:M$60,10,FALSE)))</f>
        <v/>
      </c>
      <c r="I51" s="38">
        <f t="shared" si="3"/>
        <v>0</v>
      </c>
    </row>
    <row r="52" spans="1:9" hidden="1" x14ac:dyDescent="0.2">
      <c r="A52" s="42" t="s">
        <v>39</v>
      </c>
      <c r="C52" s="39">
        <f t="shared" si="2"/>
        <v>0</v>
      </c>
      <c r="D52" t="str">
        <f>IF(VLOOKUP(A52,Saloon!A$4:M$60,5,FALSE)=0,"",(VLOOKUP(A52,Saloon!A$4:M$60,5,FALSE)))</f>
        <v/>
      </c>
      <c r="E52" t="str">
        <f>IF(VLOOKUP(A52,'Classic F1'!A$4:N$60,6,FALSE)=0,"",(VLOOKUP(A52,'Classic F1'!A$4:N$60,6,FALSE)))</f>
        <v/>
      </c>
      <c r="F52" t="str">
        <f>IF(VLOOKUP(A52,LMPGT!A$4:I$60,6,FALSE)=0,"",(VLOOKUP(A52,LMPGT!A$4:I$60,6,FALSE)))</f>
        <v/>
      </c>
      <c r="G52" t="str">
        <f>IF(VLOOKUP(A52,'Classic Sports&amp;GT'!A$4:L$60,10,FALSE)=0,"",(VLOOKUP(A52,'Classic Sports&amp;GT'!A$4:L$60,10,FALSE)))</f>
        <v/>
      </c>
      <c r="H52" t="str">
        <f>IF(VLOOKUP(A52,'Formula Libra'!A$4:M$60,10,FALSE)=0,"",(VLOOKUP(A52,'Formula Libra'!A$4:M$60,10,FALSE)))</f>
        <v/>
      </c>
      <c r="I52" s="38">
        <f t="shared" si="3"/>
        <v>0</v>
      </c>
    </row>
    <row r="53" spans="1:9" hidden="1" x14ac:dyDescent="0.2">
      <c r="A53" s="42" t="s">
        <v>39</v>
      </c>
      <c r="C53" s="39">
        <f t="shared" si="2"/>
        <v>0</v>
      </c>
      <c r="D53" t="str">
        <f>IF(VLOOKUP(A53,Saloon!A$4:M$60,5,FALSE)=0,"",(VLOOKUP(A53,Saloon!A$4:M$60,5,FALSE)))</f>
        <v/>
      </c>
      <c r="E53" t="str">
        <f>IF(VLOOKUP(A53,'Classic F1'!A$4:N$60,6,FALSE)=0,"",(VLOOKUP(A53,'Classic F1'!A$4:N$60,6,FALSE)))</f>
        <v/>
      </c>
      <c r="F53" t="str">
        <f>IF(VLOOKUP(A53,LMPGT!A$4:I$60,6,FALSE)=0,"",(VLOOKUP(A53,LMPGT!A$4:I$60,6,FALSE)))</f>
        <v/>
      </c>
      <c r="G53" t="str">
        <f>IF(VLOOKUP(A53,'Classic Sports&amp;GT'!A$4:L$60,10,FALSE)=0,"",(VLOOKUP(A53,'Classic Sports&amp;GT'!A$4:L$60,10,FALSE)))</f>
        <v/>
      </c>
      <c r="H53" t="str">
        <f>IF(VLOOKUP(A53,'Formula Libra'!A$4:M$60,10,FALSE)=0,"",(VLOOKUP(A53,'Formula Libra'!A$4:M$60,10,FALSE)))</f>
        <v/>
      </c>
      <c r="I53" s="38">
        <f t="shared" si="3"/>
        <v>0</v>
      </c>
    </row>
    <row r="55" spans="1:9" x14ac:dyDescent="0.2">
      <c r="A55" s="8" t="s">
        <v>48</v>
      </c>
    </row>
    <row r="57" spans="1:9" x14ac:dyDescent="0.2">
      <c r="A57" s="37" t="s">
        <v>57</v>
      </c>
    </row>
    <row r="58" spans="1:9" x14ac:dyDescent="0.2">
      <c r="A58" s="14"/>
    </row>
    <row r="59" spans="1:9" x14ac:dyDescent="0.2">
      <c r="A59" s="12"/>
      <c r="C59" s="10"/>
      <c r="D59" s="10"/>
      <c r="E59" s="10"/>
    </row>
  </sheetData>
  <sortState xmlns:xlrd2="http://schemas.microsoft.com/office/spreadsheetml/2017/richdata2" ref="A4:I38">
    <sortCondition descending="1" ref="C4:C38"/>
  </sortState>
  <conditionalFormatting sqref="I4:I53">
    <cfRule type="top10" dxfId="41" priority="7" rank="1"/>
  </conditionalFormatting>
  <conditionalFormatting sqref="I4:I53">
    <cfRule type="top10" dxfId="40" priority="6" rank="1"/>
  </conditionalFormatting>
  <conditionalFormatting sqref="G54:H61">
    <cfRule type="top10" dxfId="39" priority="4" rank="1"/>
  </conditionalFormatting>
  <conditionalFormatting sqref="G4:G53">
    <cfRule type="top10" dxfId="38" priority="2" rank="1"/>
  </conditionalFormatting>
  <conditionalFormatting sqref="H4:H53">
    <cfRule type="top10" dxfId="37" priority="1" rank="1"/>
  </conditionalFormatting>
  <conditionalFormatting sqref="D4:E53">
    <cfRule type="top10" dxfId="36" priority="49" rank="1"/>
  </conditionalFormatting>
  <conditionalFormatting sqref="F4:F61">
    <cfRule type="top10" dxfId="35" priority="50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workbookViewId="0">
      <selection activeCell="A38" sqref="A38"/>
    </sheetView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1" max="11" width="17.5703125" customWidth="1"/>
    <col min="16" max="16" width="12.7109375" customWidth="1"/>
  </cols>
  <sheetData>
    <row r="1" spans="1:16" ht="18" x14ac:dyDescent="0.25">
      <c r="F1" s="50" t="s">
        <v>44</v>
      </c>
    </row>
    <row r="2" spans="1:16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1" t="s">
        <v>0</v>
      </c>
      <c r="L2" s="1"/>
      <c r="M2" s="1"/>
    </row>
    <row r="3" spans="1:16" s="7" customFormat="1" ht="13.5" thickBot="1" x14ac:dyDescent="0.25">
      <c r="A3" s="5"/>
      <c r="B3" s="5"/>
      <c r="C3" s="5"/>
      <c r="D3" s="6">
        <v>44565</v>
      </c>
      <c r="E3" s="6">
        <v>44607</v>
      </c>
      <c r="F3" s="6">
        <v>44691</v>
      </c>
      <c r="G3" s="6">
        <v>44726</v>
      </c>
      <c r="H3" s="6">
        <v>44761</v>
      </c>
      <c r="I3" s="6">
        <v>44803</v>
      </c>
      <c r="J3" s="6">
        <v>44845</v>
      </c>
      <c r="K3" s="5"/>
      <c r="L3" s="5"/>
      <c r="M3" s="5"/>
      <c r="N3" s="56" t="s">
        <v>16</v>
      </c>
      <c r="O3" s="57"/>
      <c r="P3" s="58"/>
    </row>
    <row r="4" spans="1:16" ht="13.5" thickBot="1" x14ac:dyDescent="0.25">
      <c r="A4" s="8" t="s">
        <v>26</v>
      </c>
      <c r="C4" s="39">
        <f t="shared" ref="C4:C38" si="0">SUM(D4:J4)</f>
        <v>145</v>
      </c>
      <c r="D4">
        <v>20</v>
      </c>
      <c r="E4">
        <v>25</v>
      </c>
      <c r="G4">
        <v>25</v>
      </c>
      <c r="H4">
        <v>25</v>
      </c>
      <c r="I4">
        <v>25</v>
      </c>
      <c r="J4">
        <v>25</v>
      </c>
      <c r="K4" s="38">
        <f t="shared" ref="K4:K38" si="1">IF(ISERROR(AVERAGE(D4:J4)),0,AVERAGE(D4:J4))</f>
        <v>24.166666666666668</v>
      </c>
      <c r="N4" s="21"/>
      <c r="O4" s="25" t="s">
        <v>21</v>
      </c>
      <c r="P4" s="26" t="s">
        <v>9</v>
      </c>
    </row>
    <row r="5" spans="1:16" x14ac:dyDescent="0.2">
      <c r="A5" s="42" t="s">
        <v>28</v>
      </c>
      <c r="C5" s="39">
        <f t="shared" si="0"/>
        <v>120</v>
      </c>
      <c r="D5">
        <v>25</v>
      </c>
      <c r="E5">
        <v>20</v>
      </c>
      <c r="F5">
        <v>25</v>
      </c>
      <c r="G5">
        <v>20</v>
      </c>
      <c r="H5">
        <v>10</v>
      </c>
      <c r="I5">
        <v>11</v>
      </c>
      <c r="J5">
        <v>9</v>
      </c>
      <c r="K5" s="38">
        <f t="shared" si="1"/>
        <v>17.142857142857142</v>
      </c>
      <c r="N5" s="22" t="s">
        <v>17</v>
      </c>
      <c r="O5" s="18"/>
      <c r="P5" s="17"/>
    </row>
    <row r="6" spans="1:16" x14ac:dyDescent="0.2">
      <c r="A6" s="42" t="s">
        <v>59</v>
      </c>
      <c r="C6" s="39">
        <f t="shared" si="0"/>
        <v>90</v>
      </c>
      <c r="D6">
        <v>16</v>
      </c>
      <c r="E6">
        <v>10</v>
      </c>
      <c r="F6">
        <v>20</v>
      </c>
      <c r="G6">
        <v>8</v>
      </c>
      <c r="H6">
        <v>16</v>
      </c>
      <c r="I6">
        <v>20</v>
      </c>
      <c r="K6" s="38">
        <f t="shared" si="1"/>
        <v>15</v>
      </c>
      <c r="N6" s="23" t="s">
        <v>18</v>
      </c>
      <c r="O6" s="19"/>
      <c r="P6" s="15"/>
    </row>
    <row r="7" spans="1:16" x14ac:dyDescent="0.2">
      <c r="A7" s="8" t="s">
        <v>29</v>
      </c>
      <c r="C7" s="39">
        <f t="shared" si="0"/>
        <v>81</v>
      </c>
      <c r="D7">
        <v>13</v>
      </c>
      <c r="E7">
        <v>16</v>
      </c>
      <c r="F7">
        <v>10</v>
      </c>
      <c r="G7">
        <v>13</v>
      </c>
      <c r="H7">
        <v>9</v>
      </c>
      <c r="I7">
        <v>9</v>
      </c>
      <c r="J7">
        <v>11</v>
      </c>
      <c r="K7" s="38">
        <f t="shared" si="1"/>
        <v>11.571428571428571</v>
      </c>
      <c r="N7" s="23" t="s">
        <v>19</v>
      </c>
      <c r="O7" s="19"/>
      <c r="P7" s="15"/>
    </row>
    <row r="8" spans="1:16" ht="13.5" thickBot="1" x14ac:dyDescent="0.25">
      <c r="A8" s="42" t="s">
        <v>43</v>
      </c>
      <c r="C8" s="39">
        <f t="shared" si="0"/>
        <v>72</v>
      </c>
      <c r="E8">
        <v>13</v>
      </c>
      <c r="F8">
        <v>11</v>
      </c>
      <c r="G8">
        <v>16</v>
      </c>
      <c r="H8">
        <v>20</v>
      </c>
      <c r="I8">
        <v>8</v>
      </c>
      <c r="J8">
        <v>4</v>
      </c>
      <c r="K8" s="38">
        <f t="shared" si="1"/>
        <v>12</v>
      </c>
      <c r="N8" s="24" t="s">
        <v>20</v>
      </c>
      <c r="O8" s="20"/>
      <c r="P8" s="16"/>
    </row>
    <row r="9" spans="1:16" x14ac:dyDescent="0.2">
      <c r="A9" s="8" t="s">
        <v>27</v>
      </c>
      <c r="C9" s="39">
        <f t="shared" si="0"/>
        <v>70</v>
      </c>
      <c r="D9">
        <v>10</v>
      </c>
      <c r="E9">
        <v>11</v>
      </c>
      <c r="F9">
        <v>13</v>
      </c>
      <c r="G9">
        <v>10</v>
      </c>
      <c r="I9">
        <v>13</v>
      </c>
      <c r="J9">
        <v>13</v>
      </c>
      <c r="K9" s="38">
        <f t="shared" si="1"/>
        <v>11.666666666666666</v>
      </c>
    </row>
    <row r="10" spans="1:16" x14ac:dyDescent="0.2">
      <c r="A10" s="8" t="s">
        <v>54</v>
      </c>
      <c r="C10" s="39">
        <f t="shared" si="0"/>
        <v>69</v>
      </c>
      <c r="E10">
        <v>9</v>
      </c>
      <c r="F10">
        <v>16</v>
      </c>
      <c r="G10">
        <v>11</v>
      </c>
      <c r="H10">
        <v>13</v>
      </c>
      <c r="I10">
        <v>10</v>
      </c>
      <c r="J10">
        <v>10</v>
      </c>
      <c r="K10" s="38">
        <f t="shared" si="1"/>
        <v>11.5</v>
      </c>
    </row>
    <row r="11" spans="1:16" x14ac:dyDescent="0.2">
      <c r="A11" s="8" t="s">
        <v>36</v>
      </c>
      <c r="C11" s="39">
        <f t="shared" si="0"/>
        <v>69</v>
      </c>
      <c r="D11">
        <v>9</v>
      </c>
      <c r="E11">
        <v>6</v>
      </c>
      <c r="F11">
        <v>7</v>
      </c>
      <c r="G11">
        <v>7</v>
      </c>
      <c r="H11">
        <v>8</v>
      </c>
      <c r="I11">
        <v>16</v>
      </c>
      <c r="J11">
        <v>16</v>
      </c>
      <c r="K11" s="38">
        <f t="shared" si="1"/>
        <v>9.8571428571428577</v>
      </c>
    </row>
    <row r="12" spans="1:16" x14ac:dyDescent="0.2">
      <c r="A12" s="42" t="s">
        <v>76</v>
      </c>
      <c r="C12" s="39">
        <f t="shared" si="0"/>
        <v>47</v>
      </c>
      <c r="E12">
        <v>1</v>
      </c>
      <c r="F12">
        <v>9</v>
      </c>
      <c r="H12">
        <v>11</v>
      </c>
      <c r="I12">
        <v>6</v>
      </c>
      <c r="J12">
        <v>20</v>
      </c>
      <c r="K12" s="38">
        <f t="shared" si="1"/>
        <v>9.4</v>
      </c>
    </row>
    <row r="13" spans="1:16" x14ac:dyDescent="0.2">
      <c r="A13" s="42" t="s">
        <v>63</v>
      </c>
      <c r="C13" s="39">
        <f t="shared" si="0"/>
        <v>37</v>
      </c>
      <c r="D13">
        <v>8</v>
      </c>
      <c r="E13">
        <v>5</v>
      </c>
      <c r="G13">
        <v>9</v>
      </c>
      <c r="I13">
        <v>7</v>
      </c>
      <c r="J13">
        <v>8</v>
      </c>
      <c r="K13" s="38">
        <f t="shared" si="1"/>
        <v>7.4</v>
      </c>
    </row>
    <row r="14" spans="1:16" x14ac:dyDescent="0.2">
      <c r="A14" t="s">
        <v>64</v>
      </c>
      <c r="C14" s="39">
        <f t="shared" si="0"/>
        <v>33</v>
      </c>
      <c r="E14">
        <v>2</v>
      </c>
      <c r="F14">
        <v>8</v>
      </c>
      <c r="G14">
        <v>4</v>
      </c>
      <c r="H14">
        <v>7</v>
      </c>
      <c r="I14">
        <v>5</v>
      </c>
      <c r="J14">
        <v>7</v>
      </c>
      <c r="K14" s="38">
        <f t="shared" si="1"/>
        <v>5.5</v>
      </c>
    </row>
    <row r="15" spans="1:16" x14ac:dyDescent="0.2">
      <c r="A15" s="8" t="s">
        <v>11</v>
      </c>
      <c r="C15" s="39">
        <f t="shared" si="0"/>
        <v>31</v>
      </c>
      <c r="D15">
        <v>11</v>
      </c>
      <c r="E15">
        <v>8</v>
      </c>
      <c r="G15">
        <v>6</v>
      </c>
      <c r="J15">
        <v>6</v>
      </c>
      <c r="K15" s="38">
        <f t="shared" si="1"/>
        <v>7.75</v>
      </c>
    </row>
    <row r="16" spans="1:16" x14ac:dyDescent="0.2">
      <c r="A16" s="42" t="s">
        <v>47</v>
      </c>
      <c r="C16" s="39">
        <f t="shared" si="0"/>
        <v>23</v>
      </c>
      <c r="D16">
        <v>5</v>
      </c>
      <c r="E16">
        <v>1</v>
      </c>
      <c r="F16">
        <v>3</v>
      </c>
      <c r="G16">
        <v>1</v>
      </c>
      <c r="H16">
        <v>6</v>
      </c>
      <c r="I16">
        <v>2</v>
      </c>
      <c r="J16">
        <v>5</v>
      </c>
      <c r="K16" s="38">
        <f t="shared" si="1"/>
        <v>3.2857142857142856</v>
      </c>
    </row>
    <row r="17" spans="1:11" x14ac:dyDescent="0.2">
      <c r="A17" s="8" t="s">
        <v>58</v>
      </c>
      <c r="C17" s="39">
        <f t="shared" si="0"/>
        <v>17</v>
      </c>
      <c r="D17">
        <v>7</v>
      </c>
      <c r="E17">
        <v>7</v>
      </c>
      <c r="I17">
        <v>3</v>
      </c>
      <c r="K17" s="38">
        <f t="shared" si="1"/>
        <v>5.666666666666667</v>
      </c>
    </row>
    <row r="18" spans="1:11" x14ac:dyDescent="0.2">
      <c r="A18" s="8" t="s">
        <v>46</v>
      </c>
      <c r="C18" s="39">
        <f t="shared" si="0"/>
        <v>17</v>
      </c>
      <c r="E18">
        <v>3</v>
      </c>
      <c r="F18">
        <v>5</v>
      </c>
      <c r="G18">
        <v>2</v>
      </c>
      <c r="I18">
        <v>4</v>
      </c>
      <c r="J18">
        <v>3</v>
      </c>
      <c r="K18" s="38">
        <f t="shared" si="1"/>
        <v>3.4</v>
      </c>
    </row>
    <row r="19" spans="1:11" x14ac:dyDescent="0.2">
      <c r="A19" s="42" t="s">
        <v>69</v>
      </c>
      <c r="C19" s="39">
        <f t="shared" si="0"/>
        <v>15</v>
      </c>
      <c r="E19">
        <v>4</v>
      </c>
      <c r="F19">
        <v>6</v>
      </c>
      <c r="G19">
        <v>5</v>
      </c>
      <c r="K19" s="38">
        <f t="shared" si="1"/>
        <v>5</v>
      </c>
    </row>
    <row r="20" spans="1:11" x14ac:dyDescent="0.2">
      <c r="A20" s="42" t="s">
        <v>66</v>
      </c>
      <c r="C20" s="39">
        <f t="shared" si="0"/>
        <v>11</v>
      </c>
      <c r="D20">
        <v>6</v>
      </c>
      <c r="E20">
        <v>1</v>
      </c>
      <c r="F20">
        <v>4</v>
      </c>
      <c r="K20" s="38">
        <f t="shared" si="1"/>
        <v>3.6666666666666665</v>
      </c>
    </row>
    <row r="21" spans="1:11" x14ac:dyDescent="0.2">
      <c r="A21" s="42" t="s">
        <v>84</v>
      </c>
      <c r="C21" s="39">
        <f t="shared" si="0"/>
        <v>3</v>
      </c>
      <c r="G21">
        <v>3</v>
      </c>
      <c r="K21" s="38">
        <f t="shared" si="1"/>
        <v>3</v>
      </c>
    </row>
    <row r="22" spans="1:11" x14ac:dyDescent="0.2">
      <c r="A22" s="42" t="s">
        <v>87</v>
      </c>
      <c r="C22" s="39">
        <f t="shared" si="0"/>
        <v>1</v>
      </c>
      <c r="I22">
        <v>1</v>
      </c>
      <c r="K22" s="38">
        <f t="shared" si="1"/>
        <v>1</v>
      </c>
    </row>
    <row r="23" spans="1:11" ht="13.5" customHeight="1" x14ac:dyDescent="0.2">
      <c r="A23" s="42" t="s">
        <v>62</v>
      </c>
      <c r="C23" s="39">
        <f t="shared" si="0"/>
        <v>0</v>
      </c>
      <c r="K23" s="38">
        <f t="shared" si="1"/>
        <v>0</v>
      </c>
    </row>
    <row r="24" spans="1:11" x14ac:dyDescent="0.2">
      <c r="A24" s="42" t="s">
        <v>61</v>
      </c>
      <c r="C24" s="39">
        <f t="shared" si="0"/>
        <v>0</v>
      </c>
      <c r="K24" s="38">
        <f t="shared" si="1"/>
        <v>0</v>
      </c>
    </row>
    <row r="25" spans="1:11" x14ac:dyDescent="0.2">
      <c r="A25" t="s">
        <v>65</v>
      </c>
      <c r="C25" s="39">
        <f t="shared" si="0"/>
        <v>0</v>
      </c>
      <c r="K25" s="38">
        <f t="shared" si="1"/>
        <v>0</v>
      </c>
    </row>
    <row r="26" spans="1:11" x14ac:dyDescent="0.2">
      <c r="A26" s="42" t="s">
        <v>67</v>
      </c>
      <c r="C26" s="39">
        <f t="shared" si="0"/>
        <v>0</v>
      </c>
      <c r="K26" s="38">
        <f t="shared" si="1"/>
        <v>0</v>
      </c>
    </row>
    <row r="27" spans="1:11" x14ac:dyDescent="0.2">
      <c r="A27" s="42" t="s">
        <v>68</v>
      </c>
      <c r="C27" s="39">
        <f t="shared" si="0"/>
        <v>0</v>
      </c>
      <c r="K27" s="38">
        <f t="shared" si="1"/>
        <v>0</v>
      </c>
    </row>
    <row r="28" spans="1:11" x14ac:dyDescent="0.2">
      <c r="A28" s="42" t="s">
        <v>60</v>
      </c>
      <c r="C28" s="39">
        <f t="shared" si="0"/>
        <v>0</v>
      </c>
      <c r="K28" s="38">
        <f t="shared" si="1"/>
        <v>0</v>
      </c>
    </row>
    <row r="29" spans="1:11" x14ac:dyDescent="0.2">
      <c r="A29" s="42" t="s">
        <v>74</v>
      </c>
      <c r="C29" s="39">
        <f t="shared" si="0"/>
        <v>0</v>
      </c>
      <c r="K29" s="38">
        <f t="shared" si="1"/>
        <v>0</v>
      </c>
    </row>
    <row r="30" spans="1:11" x14ac:dyDescent="0.2">
      <c r="A30" s="42" t="s">
        <v>75</v>
      </c>
      <c r="C30" s="39">
        <f t="shared" si="0"/>
        <v>0</v>
      </c>
      <c r="K30" s="38">
        <f t="shared" si="1"/>
        <v>0</v>
      </c>
    </row>
    <row r="31" spans="1:11" x14ac:dyDescent="0.2">
      <c r="A31" s="42" t="s">
        <v>77</v>
      </c>
      <c r="C31" s="39">
        <f t="shared" si="0"/>
        <v>0</v>
      </c>
      <c r="K31" s="38">
        <f t="shared" si="1"/>
        <v>0</v>
      </c>
    </row>
    <row r="32" spans="1:11" x14ac:dyDescent="0.2">
      <c r="A32" s="42" t="s">
        <v>78</v>
      </c>
      <c r="C32" s="39">
        <f t="shared" si="0"/>
        <v>0</v>
      </c>
      <c r="K32" s="38">
        <f t="shared" si="1"/>
        <v>0</v>
      </c>
    </row>
    <row r="33" spans="1:11" x14ac:dyDescent="0.2">
      <c r="A33" s="42" t="s">
        <v>79</v>
      </c>
      <c r="C33" s="39">
        <f t="shared" si="0"/>
        <v>0</v>
      </c>
      <c r="K33" s="38">
        <f t="shared" si="1"/>
        <v>0</v>
      </c>
    </row>
    <row r="34" spans="1:11" x14ac:dyDescent="0.2">
      <c r="A34" s="42" t="s">
        <v>80</v>
      </c>
      <c r="C34" s="39">
        <f t="shared" si="0"/>
        <v>0</v>
      </c>
      <c r="K34" s="38">
        <f t="shared" si="1"/>
        <v>0</v>
      </c>
    </row>
    <row r="35" spans="1:11" x14ac:dyDescent="0.2">
      <c r="A35" s="42" t="s">
        <v>88</v>
      </c>
      <c r="C35" s="39">
        <f t="shared" si="0"/>
        <v>0</v>
      </c>
      <c r="K35" s="38">
        <f t="shared" si="1"/>
        <v>0</v>
      </c>
    </row>
    <row r="36" spans="1:11" x14ac:dyDescent="0.2">
      <c r="A36" s="42" t="s">
        <v>89</v>
      </c>
      <c r="C36" s="39">
        <f t="shared" si="0"/>
        <v>0</v>
      </c>
      <c r="K36" s="38">
        <f t="shared" si="1"/>
        <v>0</v>
      </c>
    </row>
    <row r="37" spans="1:11" x14ac:dyDescent="0.2">
      <c r="A37" s="42" t="s">
        <v>90</v>
      </c>
      <c r="C37" s="39">
        <f t="shared" si="0"/>
        <v>0</v>
      </c>
      <c r="K37" s="38">
        <f t="shared" si="1"/>
        <v>0</v>
      </c>
    </row>
    <row r="38" spans="1:11" x14ac:dyDescent="0.2">
      <c r="A38" s="42" t="s">
        <v>91</v>
      </c>
      <c r="C38" s="39">
        <f t="shared" si="0"/>
        <v>0</v>
      </c>
      <c r="K38" s="38">
        <f t="shared" si="1"/>
        <v>0</v>
      </c>
    </row>
    <row r="39" spans="1:11" hidden="1" x14ac:dyDescent="0.2">
      <c r="A39" s="42" t="s">
        <v>39</v>
      </c>
      <c r="C39" s="39">
        <f t="shared" ref="C39:C53" si="2">SUM(D39:J39)</f>
        <v>0</v>
      </c>
      <c r="K39" s="38">
        <f t="shared" ref="K39:K53" si="3">IF(ISERROR(AVERAGE(D39:J39)),0,AVERAGE(D39:J39))</f>
        <v>0</v>
      </c>
    </row>
    <row r="40" spans="1:11" hidden="1" x14ac:dyDescent="0.2">
      <c r="A40" s="42" t="s">
        <v>39</v>
      </c>
      <c r="C40" s="39">
        <f t="shared" si="2"/>
        <v>0</v>
      </c>
      <c r="K40" s="38">
        <f t="shared" si="3"/>
        <v>0</v>
      </c>
    </row>
    <row r="41" spans="1:11" hidden="1" x14ac:dyDescent="0.2">
      <c r="A41" s="42" t="s">
        <v>39</v>
      </c>
      <c r="C41" s="39">
        <f t="shared" si="2"/>
        <v>0</v>
      </c>
      <c r="K41" s="38">
        <f t="shared" si="3"/>
        <v>0</v>
      </c>
    </row>
    <row r="42" spans="1:11" hidden="1" x14ac:dyDescent="0.2">
      <c r="A42" s="42" t="s">
        <v>39</v>
      </c>
      <c r="C42" s="39">
        <f t="shared" si="2"/>
        <v>0</v>
      </c>
      <c r="K42" s="38">
        <f t="shared" si="3"/>
        <v>0</v>
      </c>
    </row>
    <row r="43" spans="1:11" hidden="1" x14ac:dyDescent="0.2">
      <c r="A43" s="42" t="s">
        <v>39</v>
      </c>
      <c r="C43" s="39">
        <f t="shared" si="2"/>
        <v>0</v>
      </c>
      <c r="K43" s="38">
        <f t="shared" si="3"/>
        <v>0</v>
      </c>
    </row>
    <row r="44" spans="1:11" hidden="1" x14ac:dyDescent="0.2">
      <c r="A44" s="42" t="s">
        <v>39</v>
      </c>
      <c r="C44" s="39">
        <f t="shared" si="2"/>
        <v>0</v>
      </c>
      <c r="K44" s="38">
        <f t="shared" si="3"/>
        <v>0</v>
      </c>
    </row>
    <row r="45" spans="1:11" hidden="1" x14ac:dyDescent="0.2">
      <c r="A45" s="42" t="s">
        <v>39</v>
      </c>
      <c r="C45" s="39">
        <f t="shared" si="2"/>
        <v>0</v>
      </c>
      <c r="K45" s="38">
        <f t="shared" si="3"/>
        <v>0</v>
      </c>
    </row>
    <row r="46" spans="1:11" hidden="1" x14ac:dyDescent="0.2">
      <c r="A46" s="42" t="s">
        <v>39</v>
      </c>
      <c r="C46" s="39">
        <f t="shared" si="2"/>
        <v>0</v>
      </c>
      <c r="K46" s="38">
        <f t="shared" si="3"/>
        <v>0</v>
      </c>
    </row>
    <row r="47" spans="1:11" hidden="1" x14ac:dyDescent="0.2">
      <c r="A47" s="42" t="s">
        <v>39</v>
      </c>
      <c r="C47" s="39">
        <f t="shared" si="2"/>
        <v>0</v>
      </c>
      <c r="K47" s="38">
        <f t="shared" si="3"/>
        <v>0</v>
      </c>
    </row>
    <row r="48" spans="1:11" hidden="1" x14ac:dyDescent="0.2">
      <c r="A48" s="42" t="s">
        <v>39</v>
      </c>
      <c r="C48" s="39">
        <f t="shared" si="2"/>
        <v>0</v>
      </c>
      <c r="K48" s="38">
        <f t="shared" si="3"/>
        <v>0</v>
      </c>
    </row>
    <row r="49" spans="1:11" hidden="1" x14ac:dyDescent="0.2">
      <c r="A49" s="42" t="s">
        <v>39</v>
      </c>
      <c r="C49" s="39">
        <f t="shared" si="2"/>
        <v>0</v>
      </c>
      <c r="K49" s="38">
        <f t="shared" si="3"/>
        <v>0</v>
      </c>
    </row>
    <row r="50" spans="1:11" hidden="1" x14ac:dyDescent="0.2">
      <c r="A50" s="42" t="s">
        <v>39</v>
      </c>
      <c r="C50" s="39">
        <f t="shared" si="2"/>
        <v>0</v>
      </c>
      <c r="K50" s="38">
        <f t="shared" si="3"/>
        <v>0</v>
      </c>
    </row>
    <row r="51" spans="1:11" hidden="1" x14ac:dyDescent="0.2">
      <c r="A51" s="42" t="s">
        <v>39</v>
      </c>
      <c r="C51" s="39">
        <f t="shared" si="2"/>
        <v>0</v>
      </c>
      <c r="K51" s="38">
        <f t="shared" si="3"/>
        <v>0</v>
      </c>
    </row>
    <row r="52" spans="1:11" hidden="1" x14ac:dyDescent="0.2">
      <c r="A52" s="42" t="s">
        <v>39</v>
      </c>
      <c r="C52" s="39">
        <f t="shared" si="2"/>
        <v>0</v>
      </c>
      <c r="K52" s="38">
        <f t="shared" si="3"/>
        <v>0</v>
      </c>
    </row>
    <row r="53" spans="1:11" hidden="1" x14ac:dyDescent="0.2">
      <c r="A53" s="42" t="s">
        <v>39</v>
      </c>
      <c r="C53" s="39">
        <f t="shared" si="2"/>
        <v>0</v>
      </c>
      <c r="K53" s="38">
        <f t="shared" si="3"/>
        <v>0</v>
      </c>
    </row>
    <row r="55" spans="1:11" x14ac:dyDescent="0.2">
      <c r="A55" s="8" t="s">
        <v>40</v>
      </c>
    </row>
    <row r="57" spans="1:11" x14ac:dyDescent="0.2">
      <c r="A57" s="8" t="s">
        <v>48</v>
      </c>
    </row>
  </sheetData>
  <sortState xmlns:xlrd2="http://schemas.microsoft.com/office/spreadsheetml/2017/richdata2" ref="A4:K38">
    <sortCondition descending="1" ref="C4:C38"/>
  </sortState>
  <mergeCells count="1">
    <mergeCell ref="N3:P3"/>
  </mergeCells>
  <phoneticPr fontId="2" type="noConversion"/>
  <conditionalFormatting sqref="K4:K53">
    <cfRule type="top10" dxfId="34" priority="15" rank="1"/>
  </conditionalFormatting>
  <conditionalFormatting sqref="D4:J62">
    <cfRule type="top10" dxfId="33" priority="40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7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2" max="12" width="17.5703125" customWidth="1"/>
    <col min="17" max="17" width="12.7109375" customWidth="1"/>
  </cols>
  <sheetData>
    <row r="1" spans="1:17" ht="18" x14ac:dyDescent="0.25">
      <c r="F1" s="50" t="s">
        <v>37</v>
      </c>
    </row>
    <row r="2" spans="1:17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70</v>
      </c>
      <c r="L2" s="1" t="s">
        <v>0</v>
      </c>
      <c r="M2" s="1"/>
      <c r="N2" s="1"/>
    </row>
    <row r="3" spans="1:17" s="7" customFormat="1" ht="13.5" thickBot="1" x14ac:dyDescent="0.25">
      <c r="A3" s="5"/>
      <c r="B3" s="5"/>
      <c r="C3" s="5"/>
      <c r="D3" s="6">
        <v>44586</v>
      </c>
      <c r="E3" s="6">
        <v>44628</v>
      </c>
      <c r="F3" s="6">
        <v>44712</v>
      </c>
      <c r="G3" s="6">
        <v>44747</v>
      </c>
      <c r="H3" s="6">
        <v>44782</v>
      </c>
      <c r="I3" s="6">
        <v>44824</v>
      </c>
      <c r="J3" s="6">
        <v>44866</v>
      </c>
      <c r="K3" s="6">
        <v>44908</v>
      </c>
      <c r="L3" s="5"/>
      <c r="M3" s="5"/>
      <c r="N3" s="5"/>
      <c r="O3" s="56" t="s">
        <v>16</v>
      </c>
      <c r="P3" s="57"/>
      <c r="Q3" s="58"/>
    </row>
    <row r="4" spans="1:17" ht="13.5" thickBot="1" x14ac:dyDescent="0.25">
      <c r="A4" s="8" t="s">
        <v>26</v>
      </c>
      <c r="C4" s="39">
        <f>SUM(D4:K4)</f>
        <v>200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>
        <v>25</v>
      </c>
      <c r="K4">
        <v>25</v>
      </c>
      <c r="L4" s="38">
        <f>IF(ISERROR(AVERAGE(D4:K4)),0,AVERAGE(D4:K4))</f>
        <v>25</v>
      </c>
      <c r="O4" s="21"/>
      <c r="P4" s="25" t="s">
        <v>21</v>
      </c>
      <c r="Q4" s="26" t="s">
        <v>9</v>
      </c>
    </row>
    <row r="5" spans="1:17" x14ac:dyDescent="0.2">
      <c r="A5" s="42" t="s">
        <v>43</v>
      </c>
      <c r="C5" s="39">
        <f>SUM(D5:K5)</f>
        <v>110</v>
      </c>
      <c r="D5">
        <v>10</v>
      </c>
      <c r="E5">
        <v>13</v>
      </c>
      <c r="F5">
        <v>16</v>
      </c>
      <c r="G5">
        <v>20</v>
      </c>
      <c r="H5">
        <v>20</v>
      </c>
      <c r="I5">
        <v>20</v>
      </c>
      <c r="K5">
        <v>11</v>
      </c>
      <c r="L5" s="38">
        <f>IF(ISERROR(AVERAGE(D5:K5)),0,AVERAGE(D5:K5))</f>
        <v>15.714285714285714</v>
      </c>
      <c r="O5" s="22" t="s">
        <v>17</v>
      </c>
      <c r="P5" s="18"/>
      <c r="Q5" s="17"/>
    </row>
    <row r="6" spans="1:17" x14ac:dyDescent="0.2">
      <c r="A6" s="8" t="s">
        <v>27</v>
      </c>
      <c r="C6" s="39">
        <f>SUM(D6:K6)</f>
        <v>101</v>
      </c>
      <c r="D6">
        <v>20</v>
      </c>
      <c r="E6">
        <v>16</v>
      </c>
      <c r="F6">
        <v>13</v>
      </c>
      <c r="G6">
        <v>16</v>
      </c>
      <c r="I6">
        <v>16</v>
      </c>
      <c r="J6">
        <v>20</v>
      </c>
      <c r="L6" s="38">
        <f>IF(ISERROR(AVERAGE(D6:K6)),0,AVERAGE(D6:K6))</f>
        <v>16.833333333333332</v>
      </c>
      <c r="O6" s="23" t="s">
        <v>18</v>
      </c>
      <c r="P6" s="19"/>
      <c r="Q6" s="15"/>
    </row>
    <row r="7" spans="1:17" x14ac:dyDescent="0.2">
      <c r="A7" s="8" t="s">
        <v>29</v>
      </c>
      <c r="C7" s="39">
        <f>SUM(D7:K7)</f>
        <v>90</v>
      </c>
      <c r="E7">
        <v>20</v>
      </c>
      <c r="F7">
        <v>20</v>
      </c>
      <c r="G7">
        <v>13</v>
      </c>
      <c r="H7">
        <v>13</v>
      </c>
      <c r="I7">
        <v>11</v>
      </c>
      <c r="K7">
        <v>13</v>
      </c>
      <c r="L7" s="38">
        <f>IF(ISERROR(AVERAGE(D7:K7)),0,AVERAGE(D7:K7))</f>
        <v>15</v>
      </c>
      <c r="O7" s="23" t="s">
        <v>19</v>
      </c>
      <c r="P7" s="19"/>
      <c r="Q7" s="15"/>
    </row>
    <row r="8" spans="1:17" ht="13.5" thickBot="1" x14ac:dyDescent="0.25">
      <c r="A8" s="8" t="s">
        <v>36</v>
      </c>
      <c r="C8" s="39">
        <f>SUM(D8:K8)</f>
        <v>73</v>
      </c>
      <c r="D8">
        <v>7</v>
      </c>
      <c r="E8">
        <v>10</v>
      </c>
      <c r="F8">
        <v>9</v>
      </c>
      <c r="G8">
        <v>11</v>
      </c>
      <c r="H8">
        <v>16</v>
      </c>
      <c r="J8">
        <v>11</v>
      </c>
      <c r="K8">
        <v>9</v>
      </c>
      <c r="L8" s="38">
        <f>IF(ISERROR(AVERAGE(D8:K8)),0,AVERAGE(D8:K8))</f>
        <v>10.428571428571429</v>
      </c>
      <c r="O8" s="24" t="s">
        <v>20</v>
      </c>
      <c r="P8" s="20"/>
      <c r="Q8" s="16"/>
    </row>
    <row r="9" spans="1:17" x14ac:dyDescent="0.2">
      <c r="A9" s="42" t="s">
        <v>28</v>
      </c>
      <c r="C9" s="39">
        <f>SUM(D9:K9)</f>
        <v>66</v>
      </c>
      <c r="D9">
        <v>8</v>
      </c>
      <c r="E9">
        <v>11</v>
      </c>
      <c r="F9">
        <v>10</v>
      </c>
      <c r="G9">
        <v>10</v>
      </c>
      <c r="H9">
        <v>11</v>
      </c>
      <c r="I9">
        <v>7</v>
      </c>
      <c r="J9">
        <v>9</v>
      </c>
      <c r="L9" s="38">
        <f>IF(ISERROR(AVERAGE(D9:K9)),0,AVERAGE(D9:K9))</f>
        <v>9.4285714285714288</v>
      </c>
    </row>
    <row r="10" spans="1:17" x14ac:dyDescent="0.2">
      <c r="A10" s="8" t="s">
        <v>11</v>
      </c>
      <c r="C10" s="39">
        <f>SUM(D10:K10)</f>
        <v>66</v>
      </c>
      <c r="D10">
        <v>13</v>
      </c>
      <c r="E10">
        <v>9</v>
      </c>
      <c r="F10">
        <v>8</v>
      </c>
      <c r="I10">
        <v>13</v>
      </c>
      <c r="J10">
        <v>7</v>
      </c>
      <c r="K10">
        <v>16</v>
      </c>
      <c r="L10" s="38">
        <f>IF(ISERROR(AVERAGE(D10:K10)),0,AVERAGE(D10:K10))</f>
        <v>11</v>
      </c>
    </row>
    <row r="11" spans="1:17" x14ac:dyDescent="0.2">
      <c r="A11" s="42" t="s">
        <v>59</v>
      </c>
      <c r="C11" s="39">
        <f>SUM(D11:K11)</f>
        <v>64</v>
      </c>
      <c r="D11">
        <v>11</v>
      </c>
      <c r="E11">
        <v>8</v>
      </c>
      <c r="F11">
        <v>11</v>
      </c>
      <c r="G11">
        <v>9</v>
      </c>
      <c r="I11">
        <v>8</v>
      </c>
      <c r="J11">
        <v>10</v>
      </c>
      <c r="K11">
        <v>7</v>
      </c>
      <c r="L11" s="38">
        <f>IF(ISERROR(AVERAGE(D11:K11)),0,AVERAGE(D11:K11))</f>
        <v>9.1428571428571423</v>
      </c>
    </row>
    <row r="12" spans="1:17" x14ac:dyDescent="0.2">
      <c r="A12" s="42" t="s">
        <v>63</v>
      </c>
      <c r="C12" s="39">
        <f>SUM(D12:K12)</f>
        <v>61</v>
      </c>
      <c r="D12">
        <v>6</v>
      </c>
      <c r="F12">
        <v>3</v>
      </c>
      <c r="G12">
        <v>6</v>
      </c>
      <c r="I12">
        <v>10</v>
      </c>
      <c r="J12">
        <v>16</v>
      </c>
      <c r="K12">
        <v>20</v>
      </c>
      <c r="L12" s="38">
        <f>IF(ISERROR(AVERAGE(D12:K12)),0,AVERAGE(D12:K12))</f>
        <v>10.166666666666666</v>
      </c>
    </row>
    <row r="13" spans="1:17" x14ac:dyDescent="0.2">
      <c r="A13" s="8" t="s">
        <v>58</v>
      </c>
      <c r="C13" s="39">
        <f>SUM(D13:K13)</f>
        <v>50</v>
      </c>
      <c r="D13">
        <v>9</v>
      </c>
      <c r="E13">
        <v>5</v>
      </c>
      <c r="G13">
        <v>1</v>
      </c>
      <c r="H13">
        <v>5</v>
      </c>
      <c r="I13">
        <v>9</v>
      </c>
      <c r="J13">
        <v>13</v>
      </c>
      <c r="K13">
        <v>8</v>
      </c>
      <c r="L13" s="38">
        <f>IF(ISERROR(AVERAGE(D13:K13)),0,AVERAGE(D13:K13))</f>
        <v>7.1428571428571432</v>
      </c>
    </row>
    <row r="14" spans="1:17" x14ac:dyDescent="0.2">
      <c r="A14" s="42" t="s">
        <v>47</v>
      </c>
      <c r="B14" t="s">
        <v>39</v>
      </c>
      <c r="C14" s="39">
        <f>SUM(D14:K14)</f>
        <v>39</v>
      </c>
      <c r="D14">
        <v>5</v>
      </c>
      <c r="E14">
        <v>6</v>
      </c>
      <c r="F14">
        <v>1</v>
      </c>
      <c r="G14">
        <v>5</v>
      </c>
      <c r="H14">
        <v>6</v>
      </c>
      <c r="I14">
        <v>6</v>
      </c>
      <c r="J14">
        <v>6</v>
      </c>
      <c r="K14">
        <v>4</v>
      </c>
      <c r="L14" s="38">
        <f>IF(ISERROR(AVERAGE(D14:K14)),0,AVERAGE(D14:K14))</f>
        <v>4.875</v>
      </c>
    </row>
    <row r="15" spans="1:17" x14ac:dyDescent="0.2">
      <c r="A15" s="42" t="s">
        <v>76</v>
      </c>
      <c r="C15" s="39">
        <f>SUM(D15:K15)</f>
        <v>36</v>
      </c>
      <c r="D15">
        <v>3</v>
      </c>
      <c r="E15">
        <v>2</v>
      </c>
      <c r="F15">
        <v>4</v>
      </c>
      <c r="G15">
        <v>7</v>
      </c>
      <c r="H15">
        <v>10</v>
      </c>
      <c r="K15">
        <v>10</v>
      </c>
      <c r="L15" s="38">
        <f>IF(ISERROR(AVERAGE(D15:K15)),0,AVERAGE(D15:K15))</f>
        <v>6</v>
      </c>
    </row>
    <row r="16" spans="1:17" x14ac:dyDescent="0.2">
      <c r="A16" t="s">
        <v>64</v>
      </c>
      <c r="C16" s="39">
        <f>SUM(D16:K16)</f>
        <v>35</v>
      </c>
      <c r="D16">
        <v>4</v>
      </c>
      <c r="E16">
        <v>3</v>
      </c>
      <c r="F16">
        <v>7</v>
      </c>
      <c r="G16">
        <v>4</v>
      </c>
      <c r="H16">
        <v>7</v>
      </c>
      <c r="I16">
        <v>5</v>
      </c>
      <c r="K16">
        <v>5</v>
      </c>
      <c r="L16" s="38">
        <f>IF(ISERROR(AVERAGE(D16:K16)),0,AVERAGE(D16:K16))</f>
        <v>5</v>
      </c>
    </row>
    <row r="17" spans="1:12" x14ac:dyDescent="0.2">
      <c r="A17" s="42" t="s">
        <v>69</v>
      </c>
      <c r="C17" s="39">
        <f>SUM(D17:K17)</f>
        <v>24</v>
      </c>
      <c r="F17">
        <v>5</v>
      </c>
      <c r="H17">
        <v>8</v>
      </c>
      <c r="I17">
        <v>3</v>
      </c>
      <c r="J17">
        <v>8</v>
      </c>
      <c r="L17" s="38">
        <f>IF(ISERROR(AVERAGE(D17:K17)),0,AVERAGE(D17:K17))</f>
        <v>6</v>
      </c>
    </row>
    <row r="18" spans="1:12" x14ac:dyDescent="0.2">
      <c r="A18" s="42" t="s">
        <v>77</v>
      </c>
      <c r="C18" s="39">
        <f>SUM(D18:K18)</f>
        <v>24</v>
      </c>
      <c r="D18">
        <v>1</v>
      </c>
      <c r="E18">
        <v>4</v>
      </c>
      <c r="F18">
        <v>2</v>
      </c>
      <c r="G18">
        <v>3</v>
      </c>
      <c r="H18">
        <v>4</v>
      </c>
      <c r="I18">
        <v>4</v>
      </c>
      <c r="K18">
        <v>6</v>
      </c>
      <c r="L18" s="38">
        <f>IF(ISERROR(AVERAGE(D18:K18)),0,AVERAGE(D18:K18))</f>
        <v>3.4285714285714284</v>
      </c>
    </row>
    <row r="19" spans="1:12" x14ac:dyDescent="0.2">
      <c r="A19" t="s">
        <v>65</v>
      </c>
      <c r="C19" s="39">
        <f>SUM(D19:K19)</f>
        <v>22</v>
      </c>
      <c r="E19">
        <v>7</v>
      </c>
      <c r="F19">
        <v>6</v>
      </c>
      <c r="H19">
        <v>9</v>
      </c>
      <c r="L19" s="38">
        <f>IF(ISERROR(AVERAGE(D19:K19)),0,AVERAGE(D19:K19))</f>
        <v>7.333333333333333</v>
      </c>
    </row>
    <row r="20" spans="1:12" x14ac:dyDescent="0.2">
      <c r="A20" s="42" t="s">
        <v>61</v>
      </c>
      <c r="C20" s="39">
        <f>SUM(D20:K20)</f>
        <v>16</v>
      </c>
      <c r="D20">
        <v>16</v>
      </c>
      <c r="L20" s="38">
        <f>IF(ISERROR(AVERAGE(D20:K20)),0,AVERAGE(D20:K20))</f>
        <v>16</v>
      </c>
    </row>
    <row r="21" spans="1:12" x14ac:dyDescent="0.2">
      <c r="A21" s="8" t="s">
        <v>46</v>
      </c>
      <c r="C21" s="39">
        <f>SUM(D21:K21)</f>
        <v>16</v>
      </c>
      <c r="D21">
        <v>1</v>
      </c>
      <c r="E21">
        <v>1</v>
      </c>
      <c r="F21">
        <v>1</v>
      </c>
      <c r="G21">
        <v>1</v>
      </c>
      <c r="H21">
        <v>2</v>
      </c>
      <c r="I21">
        <v>2</v>
      </c>
      <c r="J21">
        <v>5</v>
      </c>
      <c r="K21">
        <v>3</v>
      </c>
      <c r="L21" s="38">
        <f>IF(ISERROR(AVERAGE(D21:K21)),0,AVERAGE(D21:K21))</f>
        <v>2</v>
      </c>
    </row>
    <row r="22" spans="1:12" x14ac:dyDescent="0.2">
      <c r="A22" s="42" t="s">
        <v>66</v>
      </c>
      <c r="C22" s="39">
        <f>SUM(D22:K22)</f>
        <v>9</v>
      </c>
      <c r="D22">
        <v>2</v>
      </c>
      <c r="E22">
        <v>1</v>
      </c>
      <c r="F22">
        <v>1</v>
      </c>
      <c r="G22">
        <v>2</v>
      </c>
      <c r="H22">
        <v>3</v>
      </c>
      <c r="L22" s="38">
        <f>IF(ISERROR(AVERAGE(D22:K22)),0,AVERAGE(D22:K22))</f>
        <v>1.8</v>
      </c>
    </row>
    <row r="23" spans="1:12" x14ac:dyDescent="0.2">
      <c r="A23" s="8" t="s">
        <v>54</v>
      </c>
      <c r="C23" s="39">
        <f>SUM(D23:K23)</f>
        <v>8</v>
      </c>
      <c r="G23">
        <v>8</v>
      </c>
      <c r="L23" s="38">
        <f>IF(ISERROR(AVERAGE(D23:K23)),0,AVERAGE(D23:K23))</f>
        <v>8</v>
      </c>
    </row>
    <row r="24" spans="1:12" x14ac:dyDescent="0.2">
      <c r="A24" s="42" t="s">
        <v>88</v>
      </c>
      <c r="C24" s="39">
        <f>SUM(D24:K24)</f>
        <v>4</v>
      </c>
      <c r="J24">
        <v>4</v>
      </c>
      <c r="L24" s="38">
        <f>IF(ISERROR(AVERAGE(D24:K24)),0,AVERAGE(D24:K24))</f>
        <v>4</v>
      </c>
    </row>
    <row r="25" spans="1:12" x14ac:dyDescent="0.2">
      <c r="A25" s="42" t="s">
        <v>62</v>
      </c>
      <c r="C25" s="39">
        <f>SUM(D25:K25)</f>
        <v>1</v>
      </c>
      <c r="D25">
        <v>1</v>
      </c>
      <c r="L25" s="38">
        <f>IF(ISERROR(AVERAGE(D25:K25)),0,AVERAGE(D25:K25))</f>
        <v>1</v>
      </c>
    </row>
    <row r="26" spans="1:12" x14ac:dyDescent="0.2">
      <c r="A26" s="42" t="s">
        <v>84</v>
      </c>
      <c r="C26" s="39">
        <f>SUM(D26:K26)</f>
        <v>0</v>
      </c>
      <c r="L26" s="38">
        <f>IF(ISERROR(AVERAGE(D26:K26)),0,AVERAGE(D26:K26))</f>
        <v>0</v>
      </c>
    </row>
    <row r="27" spans="1:12" x14ac:dyDescent="0.2">
      <c r="A27" s="42" t="s">
        <v>67</v>
      </c>
      <c r="C27" s="39">
        <f>SUM(D27:K27)</f>
        <v>0</v>
      </c>
      <c r="L27" s="38">
        <f>IF(ISERROR(AVERAGE(D27:K27)),0,AVERAGE(D27:K27))</f>
        <v>0</v>
      </c>
    </row>
    <row r="28" spans="1:12" x14ac:dyDescent="0.2">
      <c r="A28" s="42" t="s">
        <v>68</v>
      </c>
      <c r="C28" s="39">
        <f>SUM(D28:K28)</f>
        <v>0</v>
      </c>
      <c r="L28" s="38">
        <f>IF(ISERROR(AVERAGE(D28:K28)),0,AVERAGE(D28:K28))</f>
        <v>0</v>
      </c>
    </row>
    <row r="29" spans="1:12" x14ac:dyDescent="0.2">
      <c r="A29" s="42" t="s">
        <v>60</v>
      </c>
      <c r="C29" s="39">
        <f>SUM(D29:K29)</f>
        <v>0</v>
      </c>
      <c r="L29" s="38">
        <f>IF(ISERROR(AVERAGE(D29:K29)),0,AVERAGE(D29:K29))</f>
        <v>0</v>
      </c>
    </row>
    <row r="30" spans="1:12" x14ac:dyDescent="0.2">
      <c r="A30" s="42" t="s">
        <v>74</v>
      </c>
      <c r="C30" s="39">
        <f>SUM(D30:K30)</f>
        <v>0</v>
      </c>
      <c r="L30" s="38">
        <f>IF(ISERROR(AVERAGE(D30:K30)),0,AVERAGE(D30:K30))</f>
        <v>0</v>
      </c>
    </row>
    <row r="31" spans="1:12" x14ac:dyDescent="0.2">
      <c r="A31" s="42" t="s">
        <v>75</v>
      </c>
      <c r="C31" s="39">
        <f>SUM(D31:K31)</f>
        <v>0</v>
      </c>
      <c r="L31" s="38">
        <f>IF(ISERROR(AVERAGE(D31:K31)),0,AVERAGE(D31:K31))</f>
        <v>0</v>
      </c>
    </row>
    <row r="32" spans="1:12" x14ac:dyDescent="0.2">
      <c r="A32" s="42" t="s">
        <v>78</v>
      </c>
      <c r="C32" s="39">
        <f>SUM(D32:K32)</f>
        <v>0</v>
      </c>
      <c r="L32" s="38">
        <f>IF(ISERROR(AVERAGE(D32:K32)),0,AVERAGE(D32:K32))</f>
        <v>0</v>
      </c>
    </row>
    <row r="33" spans="1:12" x14ac:dyDescent="0.2">
      <c r="A33" s="42" t="s">
        <v>79</v>
      </c>
      <c r="C33" s="39">
        <f>SUM(D33:K33)</f>
        <v>0</v>
      </c>
      <c r="L33" s="38">
        <f>IF(ISERROR(AVERAGE(D33:K33)),0,AVERAGE(D33:K33))</f>
        <v>0</v>
      </c>
    </row>
    <row r="34" spans="1:12" x14ac:dyDescent="0.2">
      <c r="A34" s="42" t="s">
        <v>80</v>
      </c>
      <c r="C34" s="39">
        <f>SUM(D34:K34)</f>
        <v>0</v>
      </c>
      <c r="L34" s="38">
        <f>IF(ISERROR(AVERAGE(D34:K34)),0,AVERAGE(D34:K34))</f>
        <v>0</v>
      </c>
    </row>
    <row r="35" spans="1:12" x14ac:dyDescent="0.2">
      <c r="A35" s="42" t="s">
        <v>87</v>
      </c>
      <c r="C35" s="39">
        <f>SUM(D35:K35)</f>
        <v>0</v>
      </c>
      <c r="L35" s="38">
        <f>IF(ISERROR(AVERAGE(D35:K35)),0,AVERAGE(D35:K35))</f>
        <v>0</v>
      </c>
    </row>
    <row r="36" spans="1:12" x14ac:dyDescent="0.2">
      <c r="A36" s="42" t="s">
        <v>89</v>
      </c>
      <c r="C36" s="39">
        <f>SUM(D36:K36)</f>
        <v>0</v>
      </c>
      <c r="L36" s="38">
        <f>IF(ISERROR(AVERAGE(D36:K36)),0,AVERAGE(D36:K36))</f>
        <v>0</v>
      </c>
    </row>
    <row r="37" spans="1:12" x14ac:dyDescent="0.2">
      <c r="A37" s="42" t="s">
        <v>90</v>
      </c>
      <c r="C37" s="39">
        <f>SUM(D37:K37)</f>
        <v>0</v>
      </c>
      <c r="L37" s="38">
        <f>IF(ISERROR(AVERAGE(D37:K37)),0,AVERAGE(D37:K37))</f>
        <v>0</v>
      </c>
    </row>
    <row r="38" spans="1:12" x14ac:dyDescent="0.2">
      <c r="A38" s="42" t="s">
        <v>91</v>
      </c>
      <c r="C38" s="39">
        <f>SUM(D38:K38)</f>
        <v>0</v>
      </c>
      <c r="L38" s="38">
        <f>IF(ISERROR(AVERAGE(D38:K38)),0,AVERAGE(D38:K38))</f>
        <v>0</v>
      </c>
    </row>
    <row r="39" spans="1:12" hidden="1" x14ac:dyDescent="0.2">
      <c r="A39" s="42" t="s">
        <v>39</v>
      </c>
      <c r="C39" s="39">
        <f t="shared" ref="C36:C53" si="0">SUM(D39:K39)</f>
        <v>0</v>
      </c>
      <c r="L39" s="38">
        <f t="shared" ref="L36:L53" si="1">IF(ISERROR(AVERAGE(D39:K39)),0,AVERAGE(D39:K39))</f>
        <v>0</v>
      </c>
    </row>
    <row r="40" spans="1:12" hidden="1" x14ac:dyDescent="0.2">
      <c r="A40" s="42" t="s">
        <v>39</v>
      </c>
      <c r="C40" s="39">
        <f t="shared" si="0"/>
        <v>0</v>
      </c>
      <c r="L40" s="38">
        <f t="shared" si="1"/>
        <v>0</v>
      </c>
    </row>
    <row r="41" spans="1:12" hidden="1" x14ac:dyDescent="0.2">
      <c r="A41" s="42" t="s">
        <v>39</v>
      </c>
      <c r="C41" s="39">
        <f t="shared" si="0"/>
        <v>0</v>
      </c>
      <c r="L41" s="38">
        <f t="shared" si="1"/>
        <v>0</v>
      </c>
    </row>
    <row r="42" spans="1:12" hidden="1" x14ac:dyDescent="0.2">
      <c r="A42" s="42" t="s">
        <v>39</v>
      </c>
      <c r="C42" s="39">
        <f t="shared" si="0"/>
        <v>0</v>
      </c>
      <c r="L42" s="38">
        <f t="shared" si="1"/>
        <v>0</v>
      </c>
    </row>
    <row r="43" spans="1:12" hidden="1" x14ac:dyDescent="0.2">
      <c r="A43" s="42" t="s">
        <v>39</v>
      </c>
      <c r="C43" s="39">
        <f t="shared" si="0"/>
        <v>0</v>
      </c>
      <c r="L43" s="38">
        <f t="shared" si="1"/>
        <v>0</v>
      </c>
    </row>
    <row r="44" spans="1:12" hidden="1" x14ac:dyDescent="0.2">
      <c r="A44" s="42" t="s">
        <v>39</v>
      </c>
      <c r="C44" s="39">
        <f t="shared" si="0"/>
        <v>0</v>
      </c>
      <c r="L44" s="38">
        <f t="shared" si="1"/>
        <v>0</v>
      </c>
    </row>
    <row r="45" spans="1:12" hidden="1" x14ac:dyDescent="0.2">
      <c r="A45" s="42" t="s">
        <v>39</v>
      </c>
      <c r="C45" s="39">
        <f t="shared" si="0"/>
        <v>0</v>
      </c>
      <c r="L45" s="38">
        <f t="shared" si="1"/>
        <v>0</v>
      </c>
    </row>
    <row r="46" spans="1:12" hidden="1" x14ac:dyDescent="0.2">
      <c r="A46" s="42" t="s">
        <v>39</v>
      </c>
      <c r="C46" s="39">
        <f t="shared" si="0"/>
        <v>0</v>
      </c>
      <c r="L46" s="38">
        <f t="shared" si="1"/>
        <v>0</v>
      </c>
    </row>
    <row r="47" spans="1:12" hidden="1" x14ac:dyDescent="0.2">
      <c r="A47" s="42" t="s">
        <v>39</v>
      </c>
      <c r="C47" s="39">
        <f t="shared" si="0"/>
        <v>0</v>
      </c>
      <c r="L47" s="38">
        <f t="shared" si="1"/>
        <v>0</v>
      </c>
    </row>
    <row r="48" spans="1:12" hidden="1" x14ac:dyDescent="0.2">
      <c r="A48" s="42" t="s">
        <v>39</v>
      </c>
      <c r="C48" s="39">
        <f t="shared" si="0"/>
        <v>0</v>
      </c>
      <c r="L48" s="38">
        <f t="shared" si="1"/>
        <v>0</v>
      </c>
    </row>
    <row r="49" spans="1:12" hidden="1" x14ac:dyDescent="0.2">
      <c r="A49" s="42" t="s">
        <v>39</v>
      </c>
      <c r="C49" s="39">
        <f t="shared" si="0"/>
        <v>0</v>
      </c>
      <c r="L49" s="38">
        <f t="shared" si="1"/>
        <v>0</v>
      </c>
    </row>
    <row r="50" spans="1:12" hidden="1" x14ac:dyDescent="0.2">
      <c r="A50" s="42" t="s">
        <v>39</v>
      </c>
      <c r="C50" s="39">
        <f t="shared" si="0"/>
        <v>0</v>
      </c>
      <c r="L50" s="38">
        <f t="shared" si="1"/>
        <v>0</v>
      </c>
    </row>
    <row r="51" spans="1:12" hidden="1" x14ac:dyDescent="0.2">
      <c r="A51" s="42" t="s">
        <v>39</v>
      </c>
      <c r="C51" s="39">
        <f t="shared" si="0"/>
        <v>0</v>
      </c>
      <c r="L51" s="38">
        <f t="shared" si="1"/>
        <v>0</v>
      </c>
    </row>
    <row r="52" spans="1:12" hidden="1" x14ac:dyDescent="0.2">
      <c r="A52" s="42" t="s">
        <v>39</v>
      </c>
      <c r="C52" s="39">
        <f t="shared" si="0"/>
        <v>0</v>
      </c>
      <c r="L52" s="38">
        <f t="shared" si="1"/>
        <v>0</v>
      </c>
    </row>
    <row r="53" spans="1:12" hidden="1" x14ac:dyDescent="0.2">
      <c r="A53" s="42" t="s">
        <v>39</v>
      </c>
      <c r="C53" s="39">
        <f t="shared" si="0"/>
        <v>0</v>
      </c>
      <c r="L53" s="38">
        <f t="shared" si="1"/>
        <v>0</v>
      </c>
    </row>
    <row r="55" spans="1:12" x14ac:dyDescent="0.2">
      <c r="A55" s="8" t="s">
        <v>48</v>
      </c>
    </row>
    <row r="57" spans="1:12" x14ac:dyDescent="0.2">
      <c r="A57" s="8" t="s">
        <v>32</v>
      </c>
    </row>
  </sheetData>
  <sortState xmlns:xlrd2="http://schemas.microsoft.com/office/spreadsheetml/2017/richdata2" ref="A4:L38">
    <sortCondition descending="1" ref="C4:C38"/>
  </sortState>
  <mergeCells count="1">
    <mergeCell ref="O3:Q3"/>
  </mergeCells>
  <conditionalFormatting sqref="L4:L53">
    <cfRule type="top10" dxfId="32" priority="4" rank="1"/>
  </conditionalFormatting>
  <conditionalFormatting sqref="L4:L53">
    <cfRule type="top10" dxfId="31" priority="3" rank="1"/>
  </conditionalFormatting>
  <conditionalFormatting sqref="L4:L53">
    <cfRule type="top10" dxfId="30" priority="2" rank="1"/>
  </conditionalFormatting>
  <conditionalFormatting sqref="D19:K63 D4:D18 F4:K18">
    <cfRule type="top10" dxfId="29" priority="44" rank="1"/>
  </conditionalFormatting>
  <conditionalFormatting sqref="E4:E18">
    <cfRule type="top10" dxfId="28" priority="1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workbookViewId="0">
      <selection activeCell="A38" sqref="A38"/>
    </sheetView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1" max="11" width="17.5703125" customWidth="1"/>
    <col min="15" max="15" width="12.7109375" customWidth="1"/>
    <col min="19" max="19" width="9.140625" hidden="1" customWidth="1"/>
  </cols>
  <sheetData>
    <row r="1" spans="1:19" ht="18" x14ac:dyDescent="0.25">
      <c r="F1" s="50" t="s">
        <v>25</v>
      </c>
    </row>
    <row r="2" spans="1:19" s="35" customFormat="1" ht="16.5" customHeight="1" thickBot="1" x14ac:dyDescent="0.25">
      <c r="A2" s="33" t="s">
        <v>9</v>
      </c>
      <c r="B2" s="33"/>
      <c r="C2" s="33" t="s">
        <v>8</v>
      </c>
      <c r="D2" s="34" t="s">
        <v>1</v>
      </c>
      <c r="E2" s="34" t="s">
        <v>2</v>
      </c>
      <c r="F2" s="34" t="s">
        <v>3</v>
      </c>
      <c r="G2" s="34" t="s">
        <v>4</v>
      </c>
      <c r="H2" s="34" t="s">
        <v>5</v>
      </c>
      <c r="I2" s="34" t="s">
        <v>6</v>
      </c>
      <c r="J2" s="34" t="s">
        <v>7</v>
      </c>
      <c r="K2" s="33" t="s">
        <v>0</v>
      </c>
    </row>
    <row r="3" spans="1:19" s="7" customFormat="1" ht="13.5" thickBot="1" x14ac:dyDescent="0.25">
      <c r="A3" s="5"/>
      <c r="B3" s="5"/>
      <c r="C3" s="5"/>
      <c r="D3" s="6">
        <v>44579</v>
      </c>
      <c r="E3" s="6">
        <v>44621</v>
      </c>
      <c r="F3" s="6">
        <v>44663</v>
      </c>
      <c r="G3" s="6">
        <v>44705</v>
      </c>
      <c r="H3" s="6">
        <v>44775</v>
      </c>
      <c r="I3" s="6">
        <v>44817</v>
      </c>
      <c r="J3" s="6">
        <v>44859</v>
      </c>
      <c r="K3" s="5"/>
      <c r="M3" s="56" t="s">
        <v>16</v>
      </c>
      <c r="N3" s="57"/>
      <c r="O3" s="58"/>
    </row>
    <row r="4" spans="1:19" ht="13.5" thickBot="1" x14ac:dyDescent="0.25">
      <c r="A4" s="8" t="s">
        <v>26</v>
      </c>
      <c r="C4" s="39">
        <f t="shared" ref="C4:C34" si="0">SUM(D4:J4)</f>
        <v>175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>
        <v>25</v>
      </c>
      <c r="K4" s="38">
        <f t="shared" ref="K4:K34" si="1">IF(ISERROR(AVERAGE(D4:J4)),0,AVERAGE(D4:J4))</f>
        <v>25</v>
      </c>
      <c r="M4" s="21"/>
      <c r="N4" s="25" t="s">
        <v>21</v>
      </c>
      <c r="O4" s="26" t="s">
        <v>9</v>
      </c>
      <c r="S4" s="8" t="e">
        <f>SUM(LOOKUP($D4,{0,1,2,4,6,8,10,12,15,18,25},{0,0,0,0,0,1,2,3,4,6,9}),LOOKUP($E4,{0,1,2,4,6,8,10,12,15,18,25},{0,0,0,0,0,1,2,3,4,6,9}),LOOKUP($F4,{0,1,2,4,6,8,10,12,15,18,25},{0,0,0,0,0,1,2,3,4,6,9}),LOOKUP($G4,{0,1,2,4,6,8,10,12,15,18,25},{0,0,0,0,0,1,2,3,4,6,9}),LOOKUP($J4,{0,1,2,4,6,8,10,12,15,18,25},{0,0,0,0,0,1,2,3,4,6,9}),LOOKUP(#REF!,{0,1,2,4,6,8,10,12,15,18,25},{0,0,0,0,0,1,2,3,4,6,9}))</f>
        <v>#REF!</v>
      </c>
    </row>
    <row r="5" spans="1:19" x14ac:dyDescent="0.2">
      <c r="A5" s="8" t="s">
        <v>11</v>
      </c>
      <c r="C5" s="39">
        <f t="shared" si="0"/>
        <v>107</v>
      </c>
      <c r="D5">
        <v>20</v>
      </c>
      <c r="E5">
        <v>20</v>
      </c>
      <c r="F5">
        <v>20</v>
      </c>
      <c r="G5">
        <v>16</v>
      </c>
      <c r="I5">
        <v>20</v>
      </c>
      <c r="J5">
        <v>11</v>
      </c>
      <c r="K5" s="38">
        <f t="shared" si="1"/>
        <v>17.833333333333332</v>
      </c>
      <c r="M5" s="22" t="s">
        <v>17</v>
      </c>
      <c r="N5" s="18"/>
      <c r="O5" s="17"/>
      <c r="S5" s="8" t="e">
        <f>SUM(LOOKUP($D5,{0,1,2,4,6,8,10,12,15,18,25},{0,0,0,0,0,1,2,3,4,6,9}),LOOKUP($E5,{0,1,2,4,6,8,10,12,15,18,25},{0,0,0,0,0,1,2,3,4,6,9}),LOOKUP($F5,{0,1,2,4,6,8,10,12,15,18,25},{0,0,0,0,0,1,2,3,4,6,9}),LOOKUP($G5,{0,1,2,4,6,8,10,12,15,18,25},{0,0,0,0,0,1,2,3,4,6,9}),LOOKUP($J5,{0,1,2,4,6,8,10,12,15,18,25},{0,0,0,0,0,1,2,3,4,6,9}),LOOKUP(#REF!,{0,1,2,4,6,8,10,12,15,18,25},{0,0,0,0,0,1,2,3,4,6,9}))</f>
        <v>#REF!</v>
      </c>
    </row>
    <row r="6" spans="1:19" x14ac:dyDescent="0.2">
      <c r="A6" s="8" t="s">
        <v>29</v>
      </c>
      <c r="C6" s="39">
        <f t="shared" si="0"/>
        <v>102</v>
      </c>
      <c r="D6">
        <v>13</v>
      </c>
      <c r="E6">
        <v>13</v>
      </c>
      <c r="F6">
        <v>16</v>
      </c>
      <c r="G6">
        <v>20</v>
      </c>
      <c r="H6">
        <v>20</v>
      </c>
      <c r="J6">
        <v>20</v>
      </c>
      <c r="K6" s="38">
        <f t="shared" si="1"/>
        <v>17</v>
      </c>
      <c r="M6" s="23" t="s">
        <v>18</v>
      </c>
      <c r="N6" s="19"/>
      <c r="O6" s="15"/>
      <c r="S6" s="8" t="e">
        <f>SUM(LOOKUP($D6,{0,1,2,4,6,8,10,12,15,18,25},{0,0,0,0,0,1,2,3,4,6,9}),LOOKUP($E6,{0,1,2,4,6,8,10,12,15,18,25},{0,0,0,0,0,1,2,3,4,6,9}),LOOKUP($F6,{0,1,2,4,6,8,10,12,15,18,25},{0,0,0,0,0,1,2,3,4,6,9}),LOOKUP($G6,{0,1,2,4,6,8,10,12,15,18,25},{0,0,0,0,0,1,2,3,4,6,9}),LOOKUP($J6,{0,1,2,4,6,8,10,12,15,18,25},{0,0,0,0,0,1,2,3,4,6,9}),LOOKUP(#REF!,{0,1,2,4,6,8,10,12,15,18,25},{0,0,0,0,0,1,2,3,4,6,9}))</f>
        <v>#REF!</v>
      </c>
    </row>
    <row r="7" spans="1:19" x14ac:dyDescent="0.2">
      <c r="A7" s="8" t="s">
        <v>36</v>
      </c>
      <c r="C7" s="39">
        <f t="shared" si="0"/>
        <v>76</v>
      </c>
      <c r="D7">
        <v>16</v>
      </c>
      <c r="E7">
        <v>10</v>
      </c>
      <c r="F7">
        <v>13</v>
      </c>
      <c r="G7">
        <v>13</v>
      </c>
      <c r="H7">
        <v>11</v>
      </c>
      <c r="J7">
        <v>13</v>
      </c>
      <c r="K7" s="38">
        <f t="shared" si="1"/>
        <v>12.666666666666666</v>
      </c>
      <c r="M7" s="23" t="s">
        <v>19</v>
      </c>
      <c r="N7" s="19"/>
      <c r="O7" s="15"/>
      <c r="S7" s="8" t="e">
        <f>SUM(LOOKUP($D7,{0,1,2,4,6,8,10,12,15,18,25},{0,0,0,0,0,1,2,3,4,6,9}),LOOKUP($E7,{0,1,2,4,6,8,10,12,15,18,25},{0,0,0,0,0,1,2,3,4,6,9}),LOOKUP($F7,{0,1,2,4,6,8,10,12,15,18,25},{0,0,0,0,0,1,2,3,4,6,9}),LOOKUP($G7,{0,1,2,4,6,8,10,12,15,18,25},{0,0,0,0,0,1,2,3,4,6,9}),LOOKUP($J7,{0,1,2,4,6,8,10,12,15,18,25},{0,0,0,0,0,1,2,3,4,6,9}),LOOKUP(#REF!,{0,1,2,4,6,8,10,12,15,18,25},{0,0,0,0,0,1,2,3,4,6,9}))</f>
        <v>#REF!</v>
      </c>
    </row>
    <row r="8" spans="1:19" ht="13.5" thickBot="1" x14ac:dyDescent="0.25">
      <c r="A8" s="42" t="s">
        <v>28</v>
      </c>
      <c r="C8" s="39">
        <f t="shared" si="0"/>
        <v>63</v>
      </c>
      <c r="D8">
        <v>10</v>
      </c>
      <c r="E8">
        <v>8</v>
      </c>
      <c r="F8">
        <v>8</v>
      </c>
      <c r="G8">
        <v>6</v>
      </c>
      <c r="H8">
        <v>13</v>
      </c>
      <c r="I8">
        <v>11</v>
      </c>
      <c r="J8">
        <v>7</v>
      </c>
      <c r="K8" s="38">
        <f t="shared" si="1"/>
        <v>9</v>
      </c>
      <c r="M8" s="24" t="s">
        <v>20</v>
      </c>
      <c r="N8" s="20"/>
      <c r="O8" s="16"/>
      <c r="S8" s="8" t="e">
        <f>SUM(LOOKUP($D8,{0,1,2,4,6,8,10,12,15,18,25},{0,0,0,0,0,1,2,3,4,6,9}),LOOKUP($E8,{0,1,2,4,6,8,10,12,15,18,25},{0,0,0,0,0,1,2,3,4,6,9}),LOOKUP($F8,{0,1,2,4,6,8,10,12,15,18,25},{0,0,0,0,0,1,2,3,4,6,9}),LOOKUP($G8,{0,1,2,4,6,8,10,12,15,18,25},{0,0,0,0,0,1,2,3,4,6,9}),LOOKUP($J8,{0,1,2,4,6,8,10,12,15,18,25},{0,0,0,0,0,1,2,3,4,6,9}),LOOKUP(#REF!,{0,1,2,4,6,8,10,12,15,18,25},{0,0,0,0,0,1,2,3,4,6,9}))</f>
        <v>#REF!</v>
      </c>
    </row>
    <row r="9" spans="1:19" x14ac:dyDescent="0.2">
      <c r="A9" s="42" t="s">
        <v>43</v>
      </c>
      <c r="C9" s="39">
        <f t="shared" si="0"/>
        <v>58</v>
      </c>
      <c r="D9">
        <v>3</v>
      </c>
      <c r="E9">
        <v>16</v>
      </c>
      <c r="F9">
        <v>10</v>
      </c>
      <c r="G9">
        <v>7</v>
      </c>
      <c r="H9">
        <v>8</v>
      </c>
      <c r="I9">
        <v>10</v>
      </c>
      <c r="J9">
        <v>4</v>
      </c>
      <c r="K9" s="38">
        <f t="shared" si="1"/>
        <v>8.2857142857142865</v>
      </c>
      <c r="S9" s="8" t="e">
        <f>SUM(LOOKUP($D9,{0,1,2,4,6,8,10,12,15,18,25},{0,0,0,0,0,1,2,3,4,6,9}),LOOKUP($E9,{0,1,2,4,6,8,10,12,15,18,25},{0,0,0,0,0,1,2,3,4,6,9}),LOOKUP($F9,{0,1,2,4,6,8,10,12,15,18,25},{0,0,0,0,0,1,2,3,4,6,9}),LOOKUP($G9,{0,1,2,4,6,8,10,12,15,18,25},{0,0,0,0,0,1,2,3,4,6,9}),LOOKUP($J9,{0,1,2,4,6,8,10,12,15,18,25},{0,0,0,0,0,1,2,3,4,6,9}),LOOKUP(#REF!,{0,1,2,4,6,8,10,12,15,18,25},{0,0,0,0,0,1,2,3,4,6,9}))</f>
        <v>#REF!</v>
      </c>
    </row>
    <row r="10" spans="1:19" x14ac:dyDescent="0.2">
      <c r="A10" s="8" t="s">
        <v>58</v>
      </c>
      <c r="C10" s="39">
        <f t="shared" si="0"/>
        <v>52</v>
      </c>
      <c r="D10">
        <v>9</v>
      </c>
      <c r="E10">
        <v>7</v>
      </c>
      <c r="F10">
        <v>11</v>
      </c>
      <c r="G10">
        <v>9</v>
      </c>
      <c r="H10">
        <v>16</v>
      </c>
      <c r="K10" s="38">
        <f t="shared" si="1"/>
        <v>10.4</v>
      </c>
      <c r="S10" s="8" t="e">
        <f>SUM(LOOKUP($D10,{0,1,2,4,6,8,10,12,15,18,25},{0,0,0,0,0,1,2,3,4,6,9}),LOOKUP($E10,{0,1,2,4,6,8,10,12,15,18,25},{0,0,0,0,0,1,2,3,4,6,9}),LOOKUP($F10,{0,1,2,4,6,8,10,12,15,18,25},{0,0,0,0,0,1,2,3,4,6,9}),LOOKUP($G10,{0,1,2,4,6,8,10,12,15,18,25},{0,0,0,0,0,1,2,3,4,6,9}),LOOKUP($J10,{0,1,2,4,6,8,10,12,15,18,25},{0,0,0,0,0,1,2,3,4,6,9}),LOOKUP(#REF!,{0,1,2,4,6,8,10,12,15,18,25},{0,0,0,0,0,1,2,3,4,6,9}))</f>
        <v>#REF!</v>
      </c>
    </row>
    <row r="11" spans="1:19" x14ac:dyDescent="0.2">
      <c r="A11" s="42" t="s">
        <v>76</v>
      </c>
      <c r="C11" s="39">
        <f t="shared" si="0"/>
        <v>47</v>
      </c>
      <c r="E11">
        <v>9</v>
      </c>
      <c r="G11">
        <v>8</v>
      </c>
      <c r="H11">
        <v>9</v>
      </c>
      <c r="I11">
        <v>13</v>
      </c>
      <c r="J11">
        <v>8</v>
      </c>
      <c r="K11" s="38">
        <f t="shared" si="1"/>
        <v>9.4</v>
      </c>
      <c r="S11" s="8" t="e">
        <f>SUM(LOOKUP($D11,{0,1,2,4,6,8,10,12,15,18,25},{0,0,0,0,0,1,2,3,4,6,9}),LOOKUP($E11,{0,1,2,4,6,8,10,12,15,18,25},{0,0,0,0,0,1,2,3,4,6,9}),LOOKUP($F11,{0,1,2,4,6,8,10,12,15,18,25},{0,0,0,0,0,1,2,3,4,6,9}),LOOKUP($G11,{0,1,2,4,6,8,10,12,15,18,25},{0,0,0,0,0,1,2,3,4,6,9}),LOOKUP($J11,{0,1,2,4,6,8,10,12,15,18,25},{0,0,0,0,0,1,2,3,4,6,9}),LOOKUP(#REF!,{0,1,2,4,6,8,10,12,15,18,25},{0,0,0,0,0,1,2,3,4,6,9}))</f>
        <v>#REF!</v>
      </c>
    </row>
    <row r="12" spans="1:19" x14ac:dyDescent="0.2">
      <c r="A12" s="42" t="s">
        <v>59</v>
      </c>
      <c r="C12" s="39">
        <f t="shared" si="0"/>
        <v>43</v>
      </c>
      <c r="D12">
        <v>7</v>
      </c>
      <c r="E12">
        <v>3</v>
      </c>
      <c r="F12">
        <v>7</v>
      </c>
      <c r="G12">
        <v>2</v>
      </c>
      <c r="H12">
        <v>7</v>
      </c>
      <c r="I12">
        <v>7</v>
      </c>
      <c r="J12">
        <v>10</v>
      </c>
      <c r="K12" s="38">
        <f t="shared" si="1"/>
        <v>6.1428571428571432</v>
      </c>
      <c r="S12" s="8" t="e">
        <f>SUM(LOOKUP($D12,{0,1,2,4,6,8,10,12,15,18,25},{0,0,0,0,0,1,2,3,4,6,9}),LOOKUP($E12,{0,1,2,4,6,8,10,12,15,18,25},{0,0,0,0,0,1,2,3,4,6,9}),LOOKUP($F12,{0,1,2,4,6,8,10,12,15,18,25},{0,0,0,0,0,1,2,3,4,6,9}),LOOKUP($G12,{0,1,2,4,6,8,10,12,15,18,25},{0,0,0,0,0,1,2,3,4,6,9}),LOOKUP($J12,{0,1,2,4,6,8,10,12,15,18,25},{0,0,0,0,0,1,2,3,4,6,9}),LOOKUP(#REF!,{0,1,2,4,6,8,10,12,15,18,25},{0,0,0,0,0,1,2,3,4,6,9}))</f>
        <v>#REF!</v>
      </c>
    </row>
    <row r="13" spans="1:19" x14ac:dyDescent="0.2">
      <c r="A13" s="42" t="s">
        <v>63</v>
      </c>
      <c r="C13" s="39">
        <f t="shared" si="0"/>
        <v>43</v>
      </c>
      <c r="E13">
        <v>11</v>
      </c>
      <c r="I13">
        <v>16</v>
      </c>
      <c r="J13">
        <v>16</v>
      </c>
      <c r="K13" s="38">
        <f t="shared" si="1"/>
        <v>14.333333333333334</v>
      </c>
      <c r="S13" s="8" t="e">
        <f>SUM(LOOKUP($D13,{0,1,2,4,6,8,10,12,15,18,25},{0,0,0,0,0,1,2,3,4,6,9}),LOOKUP($E13,{0,1,2,4,6,8,10,12,15,18,25},{0,0,0,0,0,1,2,3,4,6,9}),LOOKUP($F13,{0,1,2,4,6,8,10,12,15,18,25},{0,0,0,0,0,1,2,3,4,6,9}),LOOKUP($G13,{0,1,2,4,6,8,10,12,15,18,25},{0,0,0,0,0,1,2,3,4,6,9}),LOOKUP($J13,{0,1,2,4,6,8,10,12,15,18,25},{0,0,0,0,0,1,2,3,4,6,9}),LOOKUP(#REF!,{0,1,2,4,6,8,10,12,15,18,25},{0,0,0,0,0,1,2,3,4,6,9}))</f>
        <v>#REF!</v>
      </c>
    </row>
    <row r="14" spans="1:19" x14ac:dyDescent="0.2">
      <c r="A14" t="s">
        <v>64</v>
      </c>
      <c r="C14" s="39">
        <f t="shared" si="0"/>
        <v>42</v>
      </c>
      <c r="D14">
        <v>4</v>
      </c>
      <c r="E14">
        <v>4</v>
      </c>
      <c r="G14">
        <v>11</v>
      </c>
      <c r="H14">
        <v>10</v>
      </c>
      <c r="I14">
        <v>8</v>
      </c>
      <c r="J14">
        <v>5</v>
      </c>
      <c r="K14" s="38">
        <f t="shared" si="1"/>
        <v>7</v>
      </c>
      <c r="S14" s="8" t="e">
        <f>SUM(LOOKUP($D14,{0,1,2,4,6,8,10,12,15,18,25},{0,0,0,0,0,1,2,3,4,6,9}),LOOKUP($E14,{0,1,2,4,6,8,10,12,15,18,25},{0,0,0,0,0,1,2,3,4,6,9}),LOOKUP($F14,{0,1,2,4,6,8,10,12,15,18,25},{0,0,0,0,0,1,2,3,4,6,9}),LOOKUP($G14,{0,1,2,4,6,8,10,12,15,18,25},{0,0,0,0,0,1,2,3,4,6,9}),LOOKUP($J14,{0,1,2,4,6,8,10,12,15,18,25},{0,0,0,0,0,1,2,3,4,6,9}),LOOKUP(#REF!,{0,1,2,4,6,8,10,12,15,18,25},{0,0,0,0,0,1,2,3,4,6,9}))</f>
        <v>#REF!</v>
      </c>
    </row>
    <row r="15" spans="1:19" x14ac:dyDescent="0.2">
      <c r="A15" s="8" t="s">
        <v>27</v>
      </c>
      <c r="C15" s="39">
        <f t="shared" si="0"/>
        <v>39</v>
      </c>
      <c r="D15">
        <v>11</v>
      </c>
      <c r="F15">
        <v>9</v>
      </c>
      <c r="G15">
        <v>10</v>
      </c>
      <c r="J15">
        <v>9</v>
      </c>
      <c r="K15" s="38">
        <f t="shared" si="1"/>
        <v>9.75</v>
      </c>
      <c r="S15" s="8" t="e">
        <f>SUM(LOOKUP($D15,{0,1,2,4,6,8,10,12,15,18,25},{0,0,0,0,0,1,2,3,4,6,9}),LOOKUP($E15,{0,1,2,4,6,8,10,12,15,18,25},{0,0,0,0,0,1,2,3,4,6,9}),LOOKUP($F15,{0,1,2,4,6,8,10,12,15,18,25},{0,0,0,0,0,1,2,3,4,6,9}),LOOKUP($G15,{0,1,2,4,6,8,10,12,15,18,25},{0,0,0,0,0,1,2,3,4,6,9}),LOOKUP($J15,{0,1,2,4,6,8,10,12,15,18,25},{0,0,0,0,0,1,2,3,4,6,9}),LOOKUP(#REF!,{0,1,2,4,6,8,10,12,15,18,25},{0,0,0,0,0,1,2,3,4,6,9}))</f>
        <v>#REF!</v>
      </c>
    </row>
    <row r="16" spans="1:19" x14ac:dyDescent="0.2">
      <c r="A16" s="42" t="s">
        <v>47</v>
      </c>
      <c r="C16" s="39">
        <f t="shared" si="0"/>
        <v>37</v>
      </c>
      <c r="D16">
        <v>6</v>
      </c>
      <c r="E16">
        <v>6</v>
      </c>
      <c r="F16">
        <v>5</v>
      </c>
      <c r="G16">
        <v>5</v>
      </c>
      <c r="I16">
        <v>9</v>
      </c>
      <c r="J16">
        <v>6</v>
      </c>
      <c r="K16" s="38">
        <f t="shared" si="1"/>
        <v>6.166666666666667</v>
      </c>
      <c r="S16" s="8" t="e">
        <f>SUM(LOOKUP($D16,{0,1,2,4,6,8,10,12,15,18,25},{0,0,0,0,0,1,2,3,4,6,9}),LOOKUP($E16,{0,1,2,4,6,8,10,12,15,18,25},{0,0,0,0,0,1,2,3,4,6,9}),LOOKUP($F16,{0,1,2,4,6,8,10,12,15,18,25},{0,0,0,0,0,1,2,3,4,6,9}),LOOKUP($G16,{0,1,2,4,6,8,10,12,15,18,25},{0,0,0,0,0,1,2,3,4,6,9}),LOOKUP($J16,{0,1,2,4,6,8,10,12,15,18,25},{0,0,0,0,0,1,2,3,4,6,9}),LOOKUP(#REF!,{0,1,2,4,6,8,10,12,15,18,25},{0,0,0,0,0,1,2,3,4,6,9}))</f>
        <v>#REF!</v>
      </c>
    </row>
    <row r="17" spans="1:19" x14ac:dyDescent="0.2">
      <c r="A17" s="42" t="s">
        <v>69</v>
      </c>
      <c r="C17" s="39">
        <f t="shared" si="0"/>
        <v>26</v>
      </c>
      <c r="D17">
        <v>5</v>
      </c>
      <c r="E17">
        <v>5</v>
      </c>
      <c r="F17">
        <v>6</v>
      </c>
      <c r="G17">
        <v>4</v>
      </c>
      <c r="I17">
        <v>6</v>
      </c>
      <c r="K17" s="38">
        <f t="shared" si="1"/>
        <v>5.2</v>
      </c>
      <c r="S17" s="8" t="e">
        <f>SUM(LOOKUP($D17,{0,1,2,4,6,8,10,12,15,18,25},{0,0,0,0,0,1,2,3,4,6,9}),LOOKUP($E17,{0,1,2,4,6,8,10,12,15,18,25},{0,0,0,0,0,1,2,3,4,6,9}),LOOKUP($F17,{0,1,2,4,6,8,10,12,15,18,25},{0,0,0,0,0,1,2,3,4,6,9}),LOOKUP($G17,{0,1,2,4,6,8,10,12,15,18,25},{0,0,0,0,0,1,2,3,4,6,9}),LOOKUP($J17,{0,1,2,4,6,8,10,12,15,18,25},{0,0,0,0,0,1,2,3,4,6,9}),LOOKUP(#REF!,{0,1,2,4,6,8,10,12,15,18,25},{0,0,0,0,0,1,2,3,4,6,9}))</f>
        <v>#REF!</v>
      </c>
    </row>
    <row r="18" spans="1:19" x14ac:dyDescent="0.2">
      <c r="A18" s="8" t="s">
        <v>46</v>
      </c>
      <c r="C18" s="39">
        <f t="shared" si="0"/>
        <v>16</v>
      </c>
      <c r="D18">
        <v>2</v>
      </c>
      <c r="E18">
        <v>2</v>
      </c>
      <c r="F18">
        <v>4</v>
      </c>
      <c r="G18">
        <v>3</v>
      </c>
      <c r="I18">
        <v>5</v>
      </c>
      <c r="K18" s="38">
        <f t="shared" si="1"/>
        <v>3.2</v>
      </c>
      <c r="S18" s="8" t="e">
        <f>SUM(LOOKUP($D18,{0,1,2,4,6,8,10,12,15,18,25},{0,0,0,0,0,1,2,3,4,6,9}),LOOKUP($E18,{0,1,2,4,6,8,10,12,15,18,25},{0,0,0,0,0,1,2,3,4,6,9}),LOOKUP($F18,{0,1,2,4,6,8,10,12,15,18,25},{0,0,0,0,0,1,2,3,4,6,9}),LOOKUP($G18,{0,1,2,4,6,8,10,12,15,18,25},{0,0,0,0,0,1,2,3,4,6,9}),LOOKUP($J18,{0,1,2,4,6,8,10,12,15,18,25},{0,0,0,0,0,1,2,3,4,6,9}),LOOKUP(#REF!,{0,1,2,4,6,8,10,12,15,18,25},{0,0,0,0,0,1,2,3,4,6,9}))</f>
        <v>#REF!</v>
      </c>
    </row>
    <row r="19" spans="1:19" x14ac:dyDescent="0.2">
      <c r="A19" s="42" t="s">
        <v>61</v>
      </c>
      <c r="C19" s="39">
        <f t="shared" si="0"/>
        <v>8</v>
      </c>
      <c r="D19">
        <v>8</v>
      </c>
      <c r="K19" s="38">
        <f t="shared" si="1"/>
        <v>8</v>
      </c>
      <c r="S19" s="8" t="e">
        <f>SUM(LOOKUP($D19,{0,1,2,4,6,8,10,12,15,18,25},{0,0,0,0,0,1,2,3,4,6,9}),LOOKUP($E19,{0,1,2,4,6,8,10,12,15,18,25},{0,0,0,0,0,1,2,3,4,6,9}),LOOKUP($F19,{0,1,2,4,6,8,10,12,15,18,25},{0,0,0,0,0,1,2,3,4,6,9}),LOOKUP($G19,{0,1,2,4,6,8,10,12,15,18,25},{0,0,0,0,0,1,2,3,4,6,9}),LOOKUP($J19,{0,1,2,4,6,8,10,12,15,18,25},{0,0,0,0,0,1,2,3,4,6,9}),LOOKUP(#REF!,{0,1,2,4,6,8,10,12,15,18,25},{0,0,0,0,0,1,2,3,4,6,9}))</f>
        <v>#REF!</v>
      </c>
    </row>
    <row r="20" spans="1:19" x14ac:dyDescent="0.2">
      <c r="A20" s="42" t="s">
        <v>84</v>
      </c>
      <c r="C20" s="39">
        <f t="shared" si="0"/>
        <v>0</v>
      </c>
      <c r="K20" s="38">
        <f t="shared" si="1"/>
        <v>0</v>
      </c>
      <c r="S20" s="8" t="e">
        <f>SUM(LOOKUP($D20,{0,1,2,4,6,8,10,12,15,18,25},{0,0,0,0,0,1,2,3,4,6,9}),LOOKUP($E20,{0,1,2,4,6,8,10,12,15,18,25},{0,0,0,0,0,1,2,3,4,6,9}),LOOKUP($F20,{0,1,2,4,6,8,10,12,15,18,25},{0,0,0,0,0,1,2,3,4,6,9}),LOOKUP($G20,{0,1,2,4,6,8,10,12,15,18,25},{0,0,0,0,0,1,2,3,4,6,9}),LOOKUP($J20,{0,1,2,4,6,8,10,12,15,18,25},{0,0,0,0,0,1,2,3,4,6,9}),LOOKUP(#REF!,{0,1,2,4,6,8,10,12,15,18,25},{0,0,0,0,0,1,2,3,4,6,9}))</f>
        <v>#REF!</v>
      </c>
    </row>
    <row r="21" spans="1:19" x14ac:dyDescent="0.2">
      <c r="A21" s="42" t="s">
        <v>62</v>
      </c>
      <c r="C21" s="39">
        <f t="shared" si="0"/>
        <v>0</v>
      </c>
      <c r="K21" s="38">
        <f t="shared" si="1"/>
        <v>0</v>
      </c>
      <c r="S21" s="8" t="e">
        <f>SUM(LOOKUP($D21,{0,1,2,4,6,8,10,12,15,18,25},{0,0,0,0,0,1,2,3,4,6,9}),LOOKUP($E21,{0,1,2,4,6,8,10,12,15,18,25},{0,0,0,0,0,1,2,3,4,6,9}),LOOKUP($F21,{0,1,2,4,6,8,10,12,15,18,25},{0,0,0,0,0,1,2,3,4,6,9}),LOOKUP($G21,{0,1,2,4,6,8,10,12,15,18,25},{0,0,0,0,0,1,2,3,4,6,9}),LOOKUP($J21,{0,1,2,4,6,8,10,12,15,18,25},{0,0,0,0,0,1,2,3,4,6,9}),LOOKUP(#REF!,{0,1,2,4,6,8,10,12,15,18,25},{0,0,0,0,0,1,2,3,4,6,9}))</f>
        <v>#REF!</v>
      </c>
    </row>
    <row r="22" spans="1:19" x14ac:dyDescent="0.2">
      <c r="A22" s="8" t="s">
        <v>54</v>
      </c>
      <c r="C22" s="39">
        <f t="shared" si="0"/>
        <v>0</v>
      </c>
      <c r="K22" s="38">
        <f t="shared" si="1"/>
        <v>0</v>
      </c>
      <c r="S22" s="8" t="e">
        <f>SUM(LOOKUP($D22,{0,1,2,4,6,8,10,12,15,18,25},{0,0,0,0,0,1,2,3,4,6,9}),LOOKUP($E22,{0,1,2,4,6,8,10,12,15,18,25},{0,0,0,0,0,1,2,3,4,6,9}),LOOKUP($F22,{0,1,2,4,6,8,10,12,15,18,25},{0,0,0,0,0,1,2,3,4,6,9}),LOOKUP($G22,{0,1,2,4,6,8,10,12,15,18,25},{0,0,0,0,0,1,2,3,4,6,9}),LOOKUP($J22,{0,1,2,4,6,8,10,12,15,18,25},{0,0,0,0,0,1,2,3,4,6,9}),LOOKUP(#REF!,{0,1,2,4,6,8,10,12,15,18,25},{0,0,0,0,0,1,2,3,4,6,9}))</f>
        <v>#REF!</v>
      </c>
    </row>
    <row r="23" spans="1:19" x14ac:dyDescent="0.2">
      <c r="A23" t="s">
        <v>65</v>
      </c>
      <c r="C23" s="39">
        <f t="shared" si="0"/>
        <v>0</v>
      </c>
      <c r="K23" s="38">
        <f t="shared" si="1"/>
        <v>0</v>
      </c>
      <c r="S23" s="8" t="e">
        <f>SUM(LOOKUP($D23,{0,1,2,4,6,8,10,12,15,18,25},{0,0,0,0,0,1,2,3,4,6,9}),LOOKUP($E23,{0,1,2,4,6,8,10,12,15,18,25},{0,0,0,0,0,1,2,3,4,6,9}),LOOKUP($F23,{0,1,2,4,6,8,10,12,15,18,25},{0,0,0,0,0,1,2,3,4,6,9}),LOOKUP($G23,{0,1,2,4,6,8,10,12,15,18,25},{0,0,0,0,0,1,2,3,4,6,9}),LOOKUP($J23,{0,1,2,4,6,8,10,12,15,18,25},{0,0,0,0,0,1,2,3,4,6,9}),LOOKUP(#REF!,{0,1,2,4,6,8,10,12,15,18,25},{0,0,0,0,0,1,2,3,4,6,9}))</f>
        <v>#REF!</v>
      </c>
    </row>
    <row r="24" spans="1:19" x14ac:dyDescent="0.2">
      <c r="A24" s="42" t="s">
        <v>66</v>
      </c>
      <c r="C24" s="39">
        <f t="shared" si="0"/>
        <v>0</v>
      </c>
      <c r="K24" s="38">
        <f t="shared" si="1"/>
        <v>0</v>
      </c>
      <c r="S24" s="8" t="e">
        <f>SUM(LOOKUP($D24,{0,1,2,4,6,8,10,12,15,18,25},{0,0,0,0,0,1,2,3,4,6,9}),LOOKUP($E24,{0,1,2,4,6,8,10,12,15,18,25},{0,0,0,0,0,1,2,3,4,6,9}),LOOKUP($F24,{0,1,2,4,6,8,10,12,15,18,25},{0,0,0,0,0,1,2,3,4,6,9}),LOOKUP($G24,{0,1,2,4,6,8,10,12,15,18,25},{0,0,0,0,0,1,2,3,4,6,9}),LOOKUP($J24,{0,1,2,4,6,8,10,12,15,18,25},{0,0,0,0,0,1,2,3,4,6,9}),LOOKUP(#REF!,{0,1,2,4,6,8,10,12,15,18,25},{0,0,0,0,0,1,2,3,4,6,9}))</f>
        <v>#REF!</v>
      </c>
    </row>
    <row r="25" spans="1:19" x14ac:dyDescent="0.2">
      <c r="A25" s="42" t="s">
        <v>67</v>
      </c>
      <c r="C25" s="39">
        <f t="shared" si="0"/>
        <v>0</v>
      </c>
      <c r="K25" s="38">
        <f t="shared" si="1"/>
        <v>0</v>
      </c>
      <c r="S25" s="8" t="e">
        <f>SUM(LOOKUP($D25,{0,1,2,4,6,8,10,12,15,18,25},{0,0,0,0,0,1,2,3,4,6,9}),LOOKUP($E25,{0,1,2,4,6,8,10,12,15,18,25},{0,0,0,0,0,1,2,3,4,6,9}),LOOKUP($F25,{0,1,2,4,6,8,10,12,15,18,25},{0,0,0,0,0,1,2,3,4,6,9}),LOOKUP($G25,{0,1,2,4,6,8,10,12,15,18,25},{0,0,0,0,0,1,2,3,4,6,9}),LOOKUP($J25,{0,1,2,4,6,8,10,12,15,18,25},{0,0,0,0,0,1,2,3,4,6,9}),LOOKUP(#REF!,{0,1,2,4,6,8,10,12,15,18,25},{0,0,0,0,0,1,2,3,4,6,9}))</f>
        <v>#REF!</v>
      </c>
    </row>
    <row r="26" spans="1:19" x14ac:dyDescent="0.2">
      <c r="A26" s="42" t="s">
        <v>68</v>
      </c>
      <c r="C26" s="39">
        <f t="shared" si="0"/>
        <v>0</v>
      </c>
      <c r="K26" s="38">
        <f t="shared" si="1"/>
        <v>0</v>
      </c>
      <c r="S26" s="8" t="e">
        <f>SUM(LOOKUP($D26,{0,1,2,4,6,8,10,12,15,18,25},{0,0,0,0,0,1,2,3,4,6,9}),LOOKUP($E26,{0,1,2,4,6,8,10,12,15,18,25},{0,0,0,0,0,1,2,3,4,6,9}),LOOKUP($F26,{0,1,2,4,6,8,10,12,15,18,25},{0,0,0,0,0,1,2,3,4,6,9}),LOOKUP($G26,{0,1,2,4,6,8,10,12,15,18,25},{0,0,0,0,0,1,2,3,4,6,9}),LOOKUP($J26,{0,1,2,4,6,8,10,12,15,18,25},{0,0,0,0,0,1,2,3,4,6,9}),LOOKUP(#REF!,{0,1,2,4,6,8,10,12,15,18,25},{0,0,0,0,0,1,2,3,4,6,9}))</f>
        <v>#REF!</v>
      </c>
    </row>
    <row r="27" spans="1:19" x14ac:dyDescent="0.2">
      <c r="A27" s="42" t="s">
        <v>60</v>
      </c>
      <c r="C27" s="39">
        <f t="shared" si="0"/>
        <v>0</v>
      </c>
      <c r="K27" s="38">
        <f t="shared" si="1"/>
        <v>0</v>
      </c>
      <c r="S27" s="8" t="e">
        <f>SUM(LOOKUP($D27,{0,1,2,4,6,8,10,12,15,18,25},{0,0,0,0,0,1,2,3,4,6,9}),LOOKUP($E27,{0,1,2,4,6,8,10,12,15,18,25},{0,0,0,0,0,1,2,3,4,6,9}),LOOKUP($F27,{0,1,2,4,6,8,10,12,15,18,25},{0,0,0,0,0,1,2,3,4,6,9}),LOOKUP($G27,{0,1,2,4,6,8,10,12,15,18,25},{0,0,0,0,0,1,2,3,4,6,9}),LOOKUP($J27,{0,1,2,4,6,8,10,12,15,18,25},{0,0,0,0,0,1,2,3,4,6,9}),LOOKUP(#REF!,{0,1,2,4,6,8,10,12,15,18,25},{0,0,0,0,0,1,2,3,4,6,9}))</f>
        <v>#REF!</v>
      </c>
    </row>
    <row r="28" spans="1:19" x14ac:dyDescent="0.2">
      <c r="A28" s="42" t="s">
        <v>74</v>
      </c>
      <c r="C28" s="39">
        <f t="shared" si="0"/>
        <v>0</v>
      </c>
      <c r="K28" s="38">
        <f t="shared" si="1"/>
        <v>0</v>
      </c>
      <c r="S28" s="8" t="e">
        <f>SUM(LOOKUP($D28,{0,1,2,4,6,8,10,12,15,18,25},{0,0,0,0,0,1,2,3,4,6,9}),LOOKUP($E28,{0,1,2,4,6,8,10,12,15,18,25},{0,0,0,0,0,1,2,3,4,6,9}),LOOKUP($F28,{0,1,2,4,6,8,10,12,15,18,25},{0,0,0,0,0,1,2,3,4,6,9}),LOOKUP($G28,{0,1,2,4,6,8,10,12,15,18,25},{0,0,0,0,0,1,2,3,4,6,9}),LOOKUP($J28,{0,1,2,4,6,8,10,12,15,18,25},{0,0,0,0,0,1,2,3,4,6,9}),LOOKUP(#REF!,{0,1,2,4,6,8,10,12,15,18,25},{0,0,0,0,0,1,2,3,4,6,9}))</f>
        <v>#REF!</v>
      </c>
    </row>
    <row r="29" spans="1:19" x14ac:dyDescent="0.2">
      <c r="A29" s="42" t="s">
        <v>75</v>
      </c>
      <c r="C29" s="39">
        <f t="shared" si="0"/>
        <v>0</v>
      </c>
      <c r="K29" s="38">
        <f t="shared" si="1"/>
        <v>0</v>
      </c>
      <c r="S29" s="8" t="e">
        <f>SUM(LOOKUP($D29,{0,1,2,4,6,8,10,12,15,18,25},{0,0,0,0,0,1,2,3,4,6,9}),LOOKUP($E29,{0,1,2,4,6,8,10,12,15,18,25},{0,0,0,0,0,1,2,3,4,6,9}),LOOKUP($F29,{0,1,2,4,6,8,10,12,15,18,25},{0,0,0,0,0,1,2,3,4,6,9}),LOOKUP($G29,{0,1,2,4,6,8,10,12,15,18,25},{0,0,0,0,0,1,2,3,4,6,9}),LOOKUP($J29,{0,1,2,4,6,8,10,12,15,18,25},{0,0,0,0,0,1,2,3,4,6,9}),LOOKUP(#REF!,{0,1,2,4,6,8,10,12,15,18,25},{0,0,0,0,0,1,2,3,4,6,9}))</f>
        <v>#REF!</v>
      </c>
    </row>
    <row r="30" spans="1:19" x14ac:dyDescent="0.2">
      <c r="A30" s="42" t="s">
        <v>77</v>
      </c>
      <c r="C30" s="39">
        <f t="shared" si="0"/>
        <v>0</v>
      </c>
      <c r="K30" s="38">
        <f t="shared" si="1"/>
        <v>0</v>
      </c>
      <c r="S30" s="8" t="e">
        <f>SUM(LOOKUP($D30,{0,1,2,4,6,8,10,12,15,18,25},{0,0,0,0,0,1,2,3,4,6,9}),LOOKUP($E30,{0,1,2,4,6,8,10,12,15,18,25},{0,0,0,0,0,1,2,3,4,6,9}),LOOKUP($F30,{0,1,2,4,6,8,10,12,15,18,25},{0,0,0,0,0,1,2,3,4,6,9}),LOOKUP($G30,{0,1,2,4,6,8,10,12,15,18,25},{0,0,0,0,0,1,2,3,4,6,9}),LOOKUP($J30,{0,1,2,4,6,8,10,12,15,18,25},{0,0,0,0,0,1,2,3,4,6,9}),LOOKUP(#REF!,{0,1,2,4,6,8,10,12,15,18,25},{0,0,0,0,0,1,2,3,4,6,9}))</f>
        <v>#REF!</v>
      </c>
    </row>
    <row r="31" spans="1:19" x14ac:dyDescent="0.2">
      <c r="A31" s="42" t="s">
        <v>78</v>
      </c>
      <c r="C31" s="39">
        <f t="shared" si="0"/>
        <v>0</v>
      </c>
      <c r="K31" s="38">
        <f t="shared" si="1"/>
        <v>0</v>
      </c>
      <c r="S31" s="8" t="e">
        <f>SUM(LOOKUP($D31,{0,1,2,4,6,8,10,12,15,18,25},{0,0,0,0,0,1,2,3,4,6,9}),LOOKUP($E31,{0,1,2,4,6,8,10,12,15,18,25},{0,0,0,0,0,1,2,3,4,6,9}),LOOKUP($F31,{0,1,2,4,6,8,10,12,15,18,25},{0,0,0,0,0,1,2,3,4,6,9}),LOOKUP($G31,{0,1,2,4,6,8,10,12,15,18,25},{0,0,0,0,0,1,2,3,4,6,9}),LOOKUP($J31,{0,1,2,4,6,8,10,12,15,18,25},{0,0,0,0,0,1,2,3,4,6,9}),LOOKUP(#REF!,{0,1,2,4,6,8,10,12,15,18,25},{0,0,0,0,0,1,2,3,4,6,9}))</f>
        <v>#REF!</v>
      </c>
    </row>
    <row r="32" spans="1:19" x14ac:dyDescent="0.2">
      <c r="A32" s="42" t="s">
        <v>79</v>
      </c>
      <c r="C32" s="39">
        <f t="shared" si="0"/>
        <v>0</v>
      </c>
      <c r="K32" s="38">
        <f t="shared" si="1"/>
        <v>0</v>
      </c>
      <c r="S32" s="8" t="e">
        <f>SUM(LOOKUP($D32,{0,1,2,4,6,8,10,12,15,18,25},{0,0,0,0,0,1,2,3,4,6,9}),LOOKUP($E32,{0,1,2,4,6,8,10,12,15,18,25},{0,0,0,0,0,1,2,3,4,6,9}),LOOKUP($F32,{0,1,2,4,6,8,10,12,15,18,25},{0,0,0,0,0,1,2,3,4,6,9}),LOOKUP($G32,{0,1,2,4,6,8,10,12,15,18,25},{0,0,0,0,0,1,2,3,4,6,9}),LOOKUP($J32,{0,1,2,4,6,8,10,12,15,18,25},{0,0,0,0,0,1,2,3,4,6,9}),LOOKUP(#REF!,{0,1,2,4,6,8,10,12,15,18,25},{0,0,0,0,0,1,2,3,4,6,9}))</f>
        <v>#REF!</v>
      </c>
    </row>
    <row r="33" spans="1:19" x14ac:dyDescent="0.2">
      <c r="A33" s="42" t="s">
        <v>80</v>
      </c>
      <c r="C33" s="39">
        <f t="shared" si="0"/>
        <v>0</v>
      </c>
      <c r="K33" s="38">
        <f t="shared" si="1"/>
        <v>0</v>
      </c>
      <c r="S33" s="8" t="e">
        <f>SUM(LOOKUP($D33,{0,1,2,4,6,8,10,12,15,18,25},{0,0,0,0,0,1,2,3,4,6,9}),LOOKUP($E33,{0,1,2,4,6,8,10,12,15,18,25},{0,0,0,0,0,1,2,3,4,6,9}),LOOKUP($F33,{0,1,2,4,6,8,10,12,15,18,25},{0,0,0,0,0,1,2,3,4,6,9}),LOOKUP($G33,{0,1,2,4,6,8,10,12,15,18,25},{0,0,0,0,0,1,2,3,4,6,9}),LOOKUP($J33,{0,1,2,4,6,8,10,12,15,18,25},{0,0,0,0,0,1,2,3,4,6,9}),LOOKUP(#REF!,{0,1,2,4,6,8,10,12,15,18,25},{0,0,0,0,0,1,2,3,4,6,9}))</f>
        <v>#REF!</v>
      </c>
    </row>
    <row r="34" spans="1:19" x14ac:dyDescent="0.2">
      <c r="A34" s="42" t="s">
        <v>87</v>
      </c>
      <c r="C34" s="39">
        <f t="shared" si="0"/>
        <v>0</v>
      </c>
      <c r="K34" s="38">
        <f t="shared" si="1"/>
        <v>0</v>
      </c>
      <c r="S34" s="8" t="e">
        <f>SUM(LOOKUP($D34,{0,1,2,4,6,8,10,12,15,18,25},{0,0,0,0,0,1,2,3,4,6,9}),LOOKUP($E34,{0,1,2,4,6,8,10,12,15,18,25},{0,0,0,0,0,1,2,3,4,6,9}),LOOKUP($F34,{0,1,2,4,6,8,10,12,15,18,25},{0,0,0,0,0,1,2,3,4,6,9}),LOOKUP($G34,{0,1,2,4,6,8,10,12,15,18,25},{0,0,0,0,0,1,2,3,4,6,9}),LOOKUP($J34,{0,1,2,4,6,8,10,12,15,18,25},{0,0,0,0,0,1,2,3,4,6,9}),LOOKUP(#REF!,{0,1,2,4,6,8,10,12,15,18,25},{0,0,0,0,0,1,2,3,4,6,9}))</f>
        <v>#REF!</v>
      </c>
    </row>
    <row r="35" spans="1:19" x14ac:dyDescent="0.2">
      <c r="A35" s="42" t="s">
        <v>88</v>
      </c>
      <c r="C35" s="39">
        <f t="shared" ref="C35" si="2">SUM(D35:J35)</f>
        <v>0</v>
      </c>
      <c r="K35" s="38">
        <f t="shared" ref="K35" si="3">IF(ISERROR(AVERAGE(D35:J35)),0,AVERAGE(D35:J35))</f>
        <v>0</v>
      </c>
      <c r="S35" s="8" t="e">
        <f>SUM(LOOKUP($D35,{0,1,2,4,6,8,10,12,15,18,25},{0,0,0,0,0,1,2,3,4,6,9}),LOOKUP($E35,{0,1,2,4,6,8,10,12,15,18,25},{0,0,0,0,0,1,2,3,4,6,9}),LOOKUP($F35,{0,1,2,4,6,8,10,12,15,18,25},{0,0,0,0,0,1,2,3,4,6,9}),LOOKUP($G35,{0,1,2,4,6,8,10,12,15,18,25},{0,0,0,0,0,1,2,3,4,6,9}),LOOKUP($J35,{0,1,2,4,6,8,10,12,15,18,25},{0,0,0,0,0,1,2,3,4,6,9}),LOOKUP(#REF!,{0,1,2,4,6,8,10,12,15,18,25},{0,0,0,0,0,1,2,3,4,6,9}))</f>
        <v>#REF!</v>
      </c>
    </row>
    <row r="36" spans="1:19" x14ac:dyDescent="0.2">
      <c r="A36" s="42" t="s">
        <v>89</v>
      </c>
      <c r="C36" s="39">
        <f t="shared" ref="C36:C53" si="4">SUM(D36:J36)</f>
        <v>0</v>
      </c>
      <c r="K36" s="38">
        <f t="shared" ref="K36:K53" si="5">IF(ISERROR(AVERAGE(D36:J36)),0,AVERAGE(D36:J36))</f>
        <v>0</v>
      </c>
      <c r="S36" s="8" t="e">
        <f>SUM(LOOKUP($D36,{0,1,2,4,6,8,10,12,15,18,25},{0,0,0,0,0,1,2,3,4,6,9}),LOOKUP($E36,{0,1,2,4,6,8,10,12,15,18,25},{0,0,0,0,0,1,2,3,4,6,9}),LOOKUP($F36,{0,1,2,4,6,8,10,12,15,18,25},{0,0,0,0,0,1,2,3,4,6,9}),LOOKUP($G36,{0,1,2,4,6,8,10,12,15,18,25},{0,0,0,0,0,1,2,3,4,6,9}),LOOKUP($J36,{0,1,2,4,6,8,10,12,15,18,25},{0,0,0,0,0,1,2,3,4,6,9}),LOOKUP(#REF!,{0,1,2,4,6,8,10,12,15,18,25},{0,0,0,0,0,1,2,3,4,6,9}))</f>
        <v>#REF!</v>
      </c>
    </row>
    <row r="37" spans="1:19" x14ac:dyDescent="0.2">
      <c r="A37" s="42" t="s">
        <v>90</v>
      </c>
      <c r="C37" s="39">
        <f t="shared" si="4"/>
        <v>0</v>
      </c>
      <c r="K37" s="38">
        <f t="shared" si="5"/>
        <v>0</v>
      </c>
      <c r="S37" s="8" t="e">
        <f>SUM(LOOKUP($D37,{0,1,2,4,6,8,10,12,15,18,25},{0,0,0,0,0,1,2,3,4,6,9}),LOOKUP($E37,{0,1,2,4,6,8,10,12,15,18,25},{0,0,0,0,0,1,2,3,4,6,9}),LOOKUP($F37,{0,1,2,4,6,8,10,12,15,18,25},{0,0,0,0,0,1,2,3,4,6,9}),LOOKUP($G37,{0,1,2,4,6,8,10,12,15,18,25},{0,0,0,0,0,1,2,3,4,6,9}),LOOKUP($J37,{0,1,2,4,6,8,10,12,15,18,25},{0,0,0,0,0,1,2,3,4,6,9}),LOOKUP(#REF!,{0,1,2,4,6,8,10,12,15,18,25},{0,0,0,0,0,1,2,3,4,6,9}))</f>
        <v>#REF!</v>
      </c>
    </row>
    <row r="38" spans="1:19" x14ac:dyDescent="0.2">
      <c r="A38" s="42" t="s">
        <v>91</v>
      </c>
      <c r="C38" s="39">
        <f t="shared" si="4"/>
        <v>0</v>
      </c>
      <c r="K38" s="38">
        <f t="shared" si="5"/>
        <v>0</v>
      </c>
      <c r="S38" s="8" t="e">
        <f>SUM(LOOKUP($D38,{0,1,2,4,6,8,10,12,15,18,25},{0,0,0,0,0,1,2,3,4,6,9}),LOOKUP($E38,{0,1,2,4,6,8,10,12,15,18,25},{0,0,0,0,0,1,2,3,4,6,9}),LOOKUP($F38,{0,1,2,4,6,8,10,12,15,18,25},{0,0,0,0,0,1,2,3,4,6,9}),LOOKUP($G38,{0,1,2,4,6,8,10,12,15,18,25},{0,0,0,0,0,1,2,3,4,6,9}),LOOKUP($J38,{0,1,2,4,6,8,10,12,15,18,25},{0,0,0,0,0,1,2,3,4,6,9}),LOOKUP(#REF!,{0,1,2,4,6,8,10,12,15,18,25},{0,0,0,0,0,1,2,3,4,6,9}))</f>
        <v>#REF!</v>
      </c>
    </row>
    <row r="39" spans="1:19" hidden="1" x14ac:dyDescent="0.2">
      <c r="A39" s="42" t="s">
        <v>39</v>
      </c>
      <c r="C39" s="39">
        <f t="shared" si="4"/>
        <v>0</v>
      </c>
      <c r="K39" s="38">
        <f t="shared" si="5"/>
        <v>0</v>
      </c>
      <c r="S39" s="8" t="e">
        <f>SUM(LOOKUP($D39,{0,1,2,4,6,8,10,12,15,18,25},{0,0,0,0,0,1,2,3,4,6,9}),LOOKUP($E39,{0,1,2,4,6,8,10,12,15,18,25},{0,0,0,0,0,1,2,3,4,6,9}),LOOKUP($F39,{0,1,2,4,6,8,10,12,15,18,25},{0,0,0,0,0,1,2,3,4,6,9}),LOOKUP($G39,{0,1,2,4,6,8,10,12,15,18,25},{0,0,0,0,0,1,2,3,4,6,9}),LOOKUP($J39,{0,1,2,4,6,8,10,12,15,18,25},{0,0,0,0,0,1,2,3,4,6,9}),LOOKUP(#REF!,{0,1,2,4,6,8,10,12,15,18,25},{0,0,0,0,0,1,2,3,4,6,9}))</f>
        <v>#REF!</v>
      </c>
    </row>
    <row r="40" spans="1:19" hidden="1" x14ac:dyDescent="0.2">
      <c r="A40" s="42" t="s">
        <v>39</v>
      </c>
      <c r="C40" s="39">
        <f t="shared" si="4"/>
        <v>0</v>
      </c>
      <c r="K40" s="38">
        <f t="shared" si="5"/>
        <v>0</v>
      </c>
      <c r="S40" s="8" t="e">
        <f>SUM(LOOKUP($D40,{0,1,2,4,6,8,10,12,15,18,25},{0,0,0,0,0,1,2,3,4,6,9}),LOOKUP($E40,{0,1,2,4,6,8,10,12,15,18,25},{0,0,0,0,0,1,2,3,4,6,9}),LOOKUP($F40,{0,1,2,4,6,8,10,12,15,18,25},{0,0,0,0,0,1,2,3,4,6,9}),LOOKUP($G40,{0,1,2,4,6,8,10,12,15,18,25},{0,0,0,0,0,1,2,3,4,6,9}),LOOKUP($J40,{0,1,2,4,6,8,10,12,15,18,25},{0,0,0,0,0,1,2,3,4,6,9}),LOOKUP(#REF!,{0,1,2,4,6,8,10,12,15,18,25},{0,0,0,0,0,1,2,3,4,6,9}))</f>
        <v>#REF!</v>
      </c>
    </row>
    <row r="41" spans="1:19" hidden="1" x14ac:dyDescent="0.2">
      <c r="A41" s="42" t="s">
        <v>39</v>
      </c>
      <c r="C41" s="39">
        <f t="shared" si="4"/>
        <v>0</v>
      </c>
      <c r="K41" s="38">
        <f t="shared" si="5"/>
        <v>0</v>
      </c>
      <c r="S41" s="8" t="e">
        <f>SUM(LOOKUP($D41,{0,1,2,4,6,8,10,12,15,18,25},{0,0,0,0,0,1,2,3,4,6,9}),LOOKUP($E41,{0,1,2,4,6,8,10,12,15,18,25},{0,0,0,0,0,1,2,3,4,6,9}),LOOKUP($F41,{0,1,2,4,6,8,10,12,15,18,25},{0,0,0,0,0,1,2,3,4,6,9}),LOOKUP($G41,{0,1,2,4,6,8,10,12,15,18,25},{0,0,0,0,0,1,2,3,4,6,9}),LOOKUP($J41,{0,1,2,4,6,8,10,12,15,18,25},{0,0,0,0,0,1,2,3,4,6,9}),LOOKUP(#REF!,{0,1,2,4,6,8,10,12,15,18,25},{0,0,0,0,0,1,2,3,4,6,9}))</f>
        <v>#REF!</v>
      </c>
    </row>
    <row r="42" spans="1:19" hidden="1" x14ac:dyDescent="0.2">
      <c r="A42" s="42" t="s">
        <v>39</v>
      </c>
      <c r="C42" s="39">
        <f t="shared" si="4"/>
        <v>0</v>
      </c>
      <c r="K42" s="38">
        <f t="shared" si="5"/>
        <v>0</v>
      </c>
      <c r="S42" s="8" t="e">
        <f>SUM(LOOKUP($D42,{0,1,2,4,6,8,10,12,15,18,25},{0,0,0,0,0,1,2,3,4,6,9}),LOOKUP($E42,{0,1,2,4,6,8,10,12,15,18,25},{0,0,0,0,0,1,2,3,4,6,9}),LOOKUP($F42,{0,1,2,4,6,8,10,12,15,18,25},{0,0,0,0,0,1,2,3,4,6,9}),LOOKUP($G42,{0,1,2,4,6,8,10,12,15,18,25},{0,0,0,0,0,1,2,3,4,6,9}),LOOKUP($J42,{0,1,2,4,6,8,10,12,15,18,25},{0,0,0,0,0,1,2,3,4,6,9}),LOOKUP(#REF!,{0,1,2,4,6,8,10,12,15,18,25},{0,0,0,0,0,1,2,3,4,6,9}))</f>
        <v>#REF!</v>
      </c>
    </row>
    <row r="43" spans="1:19" hidden="1" x14ac:dyDescent="0.2">
      <c r="A43" s="42" t="s">
        <v>39</v>
      </c>
      <c r="C43" s="39">
        <f t="shared" si="4"/>
        <v>0</v>
      </c>
      <c r="K43" s="38">
        <f t="shared" si="5"/>
        <v>0</v>
      </c>
      <c r="S43" s="8" t="e">
        <f>SUM(LOOKUP($D43,{0,1,2,4,6,8,10,12,15,18,25},{0,0,0,0,0,1,2,3,4,6,9}),LOOKUP($E43,{0,1,2,4,6,8,10,12,15,18,25},{0,0,0,0,0,1,2,3,4,6,9}),LOOKUP($F43,{0,1,2,4,6,8,10,12,15,18,25},{0,0,0,0,0,1,2,3,4,6,9}),LOOKUP($G43,{0,1,2,4,6,8,10,12,15,18,25},{0,0,0,0,0,1,2,3,4,6,9}),LOOKUP($J43,{0,1,2,4,6,8,10,12,15,18,25},{0,0,0,0,0,1,2,3,4,6,9}),LOOKUP(#REF!,{0,1,2,4,6,8,10,12,15,18,25},{0,0,0,0,0,1,2,3,4,6,9}))</f>
        <v>#REF!</v>
      </c>
    </row>
    <row r="44" spans="1:19" hidden="1" x14ac:dyDescent="0.2">
      <c r="A44" s="42" t="s">
        <v>39</v>
      </c>
      <c r="C44" s="39">
        <f t="shared" si="4"/>
        <v>0</v>
      </c>
      <c r="K44" s="38">
        <f t="shared" si="5"/>
        <v>0</v>
      </c>
      <c r="S44" s="8" t="e">
        <f>SUM(LOOKUP($D44,{0,1,2,4,6,8,10,12,15,18,25},{0,0,0,0,0,1,2,3,4,6,9}),LOOKUP($E44,{0,1,2,4,6,8,10,12,15,18,25},{0,0,0,0,0,1,2,3,4,6,9}),LOOKUP($F44,{0,1,2,4,6,8,10,12,15,18,25},{0,0,0,0,0,1,2,3,4,6,9}),LOOKUP($G44,{0,1,2,4,6,8,10,12,15,18,25},{0,0,0,0,0,1,2,3,4,6,9}),LOOKUP($J44,{0,1,2,4,6,8,10,12,15,18,25},{0,0,0,0,0,1,2,3,4,6,9}),LOOKUP(#REF!,{0,1,2,4,6,8,10,12,15,18,25},{0,0,0,0,0,1,2,3,4,6,9}))</f>
        <v>#REF!</v>
      </c>
    </row>
    <row r="45" spans="1:19" hidden="1" x14ac:dyDescent="0.2">
      <c r="A45" s="42" t="s">
        <v>39</v>
      </c>
      <c r="C45" s="39">
        <f t="shared" si="4"/>
        <v>0</v>
      </c>
      <c r="K45" s="38">
        <f t="shared" si="5"/>
        <v>0</v>
      </c>
      <c r="S45" s="8" t="e">
        <f>SUM(LOOKUP($D45,{0,1,2,4,6,8,10,12,15,18,25},{0,0,0,0,0,1,2,3,4,6,9}),LOOKUP($E45,{0,1,2,4,6,8,10,12,15,18,25},{0,0,0,0,0,1,2,3,4,6,9}),LOOKUP($F45,{0,1,2,4,6,8,10,12,15,18,25},{0,0,0,0,0,1,2,3,4,6,9}),LOOKUP($G45,{0,1,2,4,6,8,10,12,15,18,25},{0,0,0,0,0,1,2,3,4,6,9}),LOOKUP($J45,{0,1,2,4,6,8,10,12,15,18,25},{0,0,0,0,0,1,2,3,4,6,9}),LOOKUP(#REF!,{0,1,2,4,6,8,10,12,15,18,25},{0,0,0,0,0,1,2,3,4,6,9}))</f>
        <v>#REF!</v>
      </c>
    </row>
    <row r="46" spans="1:19" hidden="1" x14ac:dyDescent="0.2">
      <c r="A46" s="42" t="s">
        <v>39</v>
      </c>
      <c r="C46" s="39">
        <f t="shared" si="4"/>
        <v>0</v>
      </c>
      <c r="K46" s="38">
        <f t="shared" si="5"/>
        <v>0</v>
      </c>
      <c r="S46" s="8" t="e">
        <f>SUM(LOOKUP($D46,{0,1,2,4,6,8,10,12,15,18,25},{0,0,0,0,0,1,2,3,4,6,9}),LOOKUP($E46,{0,1,2,4,6,8,10,12,15,18,25},{0,0,0,0,0,1,2,3,4,6,9}),LOOKUP($F46,{0,1,2,4,6,8,10,12,15,18,25},{0,0,0,0,0,1,2,3,4,6,9}),LOOKUP($G46,{0,1,2,4,6,8,10,12,15,18,25},{0,0,0,0,0,1,2,3,4,6,9}),LOOKUP($J46,{0,1,2,4,6,8,10,12,15,18,25},{0,0,0,0,0,1,2,3,4,6,9}),LOOKUP(#REF!,{0,1,2,4,6,8,10,12,15,18,25},{0,0,0,0,0,1,2,3,4,6,9}))</f>
        <v>#REF!</v>
      </c>
    </row>
    <row r="47" spans="1:19" hidden="1" x14ac:dyDescent="0.2">
      <c r="A47" s="42" t="s">
        <v>39</v>
      </c>
      <c r="C47" s="39">
        <f t="shared" si="4"/>
        <v>0</v>
      </c>
      <c r="K47" s="38">
        <f t="shared" si="5"/>
        <v>0</v>
      </c>
      <c r="S47" s="8" t="e">
        <f>SUM(LOOKUP($D47,{0,1,2,4,6,8,10,12,15,18,25},{0,0,0,0,0,1,2,3,4,6,9}),LOOKUP($E47,{0,1,2,4,6,8,10,12,15,18,25},{0,0,0,0,0,1,2,3,4,6,9}),LOOKUP($F47,{0,1,2,4,6,8,10,12,15,18,25},{0,0,0,0,0,1,2,3,4,6,9}),LOOKUP($G47,{0,1,2,4,6,8,10,12,15,18,25},{0,0,0,0,0,1,2,3,4,6,9}),LOOKUP($J47,{0,1,2,4,6,8,10,12,15,18,25},{0,0,0,0,0,1,2,3,4,6,9}),LOOKUP(#REF!,{0,1,2,4,6,8,10,12,15,18,25},{0,0,0,0,0,1,2,3,4,6,9}))</f>
        <v>#REF!</v>
      </c>
    </row>
    <row r="48" spans="1:19" hidden="1" x14ac:dyDescent="0.2">
      <c r="A48" s="42" t="s">
        <v>39</v>
      </c>
      <c r="C48" s="39">
        <f t="shared" si="4"/>
        <v>0</v>
      </c>
      <c r="K48" s="38">
        <f t="shared" si="5"/>
        <v>0</v>
      </c>
      <c r="S48" s="8" t="e">
        <f>SUM(LOOKUP($D48,{0,1,2,4,6,8,10,12,15,18,25},{0,0,0,0,0,1,2,3,4,6,9}),LOOKUP($E48,{0,1,2,4,6,8,10,12,15,18,25},{0,0,0,0,0,1,2,3,4,6,9}),LOOKUP($F48,{0,1,2,4,6,8,10,12,15,18,25},{0,0,0,0,0,1,2,3,4,6,9}),LOOKUP($G48,{0,1,2,4,6,8,10,12,15,18,25},{0,0,0,0,0,1,2,3,4,6,9}),LOOKUP($J48,{0,1,2,4,6,8,10,12,15,18,25},{0,0,0,0,0,1,2,3,4,6,9}),LOOKUP(#REF!,{0,1,2,4,6,8,10,12,15,18,25},{0,0,0,0,0,1,2,3,4,6,9}))</f>
        <v>#REF!</v>
      </c>
    </row>
    <row r="49" spans="1:19" hidden="1" x14ac:dyDescent="0.2">
      <c r="A49" s="42" t="s">
        <v>39</v>
      </c>
      <c r="C49" s="39">
        <f t="shared" si="4"/>
        <v>0</v>
      </c>
      <c r="K49" s="38">
        <f t="shared" si="5"/>
        <v>0</v>
      </c>
      <c r="S49" s="8" t="e">
        <f>SUM(LOOKUP($D49,{0,1,2,4,6,8,10,12,15,18,25},{0,0,0,0,0,1,2,3,4,6,9}),LOOKUP($E49,{0,1,2,4,6,8,10,12,15,18,25},{0,0,0,0,0,1,2,3,4,6,9}),LOOKUP($F49,{0,1,2,4,6,8,10,12,15,18,25},{0,0,0,0,0,1,2,3,4,6,9}),LOOKUP($G49,{0,1,2,4,6,8,10,12,15,18,25},{0,0,0,0,0,1,2,3,4,6,9}),LOOKUP($J49,{0,1,2,4,6,8,10,12,15,18,25},{0,0,0,0,0,1,2,3,4,6,9}),LOOKUP(#REF!,{0,1,2,4,6,8,10,12,15,18,25},{0,0,0,0,0,1,2,3,4,6,9}))</f>
        <v>#REF!</v>
      </c>
    </row>
    <row r="50" spans="1:19" hidden="1" x14ac:dyDescent="0.2">
      <c r="A50" s="42" t="s">
        <v>39</v>
      </c>
      <c r="C50" s="39">
        <f t="shared" si="4"/>
        <v>0</v>
      </c>
      <c r="K50" s="38">
        <f t="shared" si="5"/>
        <v>0</v>
      </c>
      <c r="S50" s="8" t="e">
        <f>SUM(LOOKUP($D50,{0,1,2,4,6,8,10,12,15,18,25},{0,0,0,0,0,1,2,3,4,6,9}),LOOKUP($E50,{0,1,2,4,6,8,10,12,15,18,25},{0,0,0,0,0,1,2,3,4,6,9}),LOOKUP($F50,{0,1,2,4,6,8,10,12,15,18,25},{0,0,0,0,0,1,2,3,4,6,9}),LOOKUP($G50,{0,1,2,4,6,8,10,12,15,18,25},{0,0,0,0,0,1,2,3,4,6,9}),LOOKUP($J50,{0,1,2,4,6,8,10,12,15,18,25},{0,0,0,0,0,1,2,3,4,6,9}),LOOKUP(#REF!,{0,1,2,4,6,8,10,12,15,18,25},{0,0,0,0,0,1,2,3,4,6,9}))</f>
        <v>#REF!</v>
      </c>
    </row>
    <row r="51" spans="1:19" hidden="1" x14ac:dyDescent="0.2">
      <c r="A51" s="42" t="s">
        <v>39</v>
      </c>
      <c r="C51" s="39">
        <f t="shared" si="4"/>
        <v>0</v>
      </c>
      <c r="K51" s="38">
        <f t="shared" si="5"/>
        <v>0</v>
      </c>
      <c r="S51" s="8" t="e">
        <f>SUM(LOOKUP($D51,{0,1,2,4,6,8,10,12,15,18,25},{0,0,0,0,0,1,2,3,4,6,9}),LOOKUP($E51,{0,1,2,4,6,8,10,12,15,18,25},{0,0,0,0,0,1,2,3,4,6,9}),LOOKUP($F51,{0,1,2,4,6,8,10,12,15,18,25},{0,0,0,0,0,1,2,3,4,6,9}),LOOKUP($G51,{0,1,2,4,6,8,10,12,15,18,25},{0,0,0,0,0,1,2,3,4,6,9}),LOOKUP($J51,{0,1,2,4,6,8,10,12,15,18,25},{0,0,0,0,0,1,2,3,4,6,9}),LOOKUP(#REF!,{0,1,2,4,6,8,10,12,15,18,25},{0,0,0,0,0,1,2,3,4,6,9}))</f>
        <v>#REF!</v>
      </c>
    </row>
    <row r="52" spans="1:19" hidden="1" x14ac:dyDescent="0.2">
      <c r="A52" s="42" t="s">
        <v>39</v>
      </c>
      <c r="C52" s="39">
        <f t="shared" si="4"/>
        <v>0</v>
      </c>
      <c r="K52" s="38">
        <f t="shared" si="5"/>
        <v>0</v>
      </c>
      <c r="S52" s="8" t="e">
        <f>SUM(LOOKUP($D52,{0,1,2,4,6,8,10,12,15,18,25},{0,0,0,0,0,1,2,3,4,6,9}),LOOKUP($E52,{0,1,2,4,6,8,10,12,15,18,25},{0,0,0,0,0,1,2,3,4,6,9}),LOOKUP($F52,{0,1,2,4,6,8,10,12,15,18,25},{0,0,0,0,0,1,2,3,4,6,9}),LOOKUP($G52,{0,1,2,4,6,8,10,12,15,18,25},{0,0,0,0,0,1,2,3,4,6,9}),LOOKUP($J52,{0,1,2,4,6,8,10,12,15,18,25},{0,0,0,0,0,1,2,3,4,6,9}),LOOKUP(#REF!,{0,1,2,4,6,8,10,12,15,18,25},{0,0,0,0,0,1,2,3,4,6,9}))</f>
        <v>#REF!</v>
      </c>
    </row>
    <row r="53" spans="1:19" hidden="1" x14ac:dyDescent="0.2">
      <c r="A53" s="42" t="s">
        <v>39</v>
      </c>
      <c r="C53" s="39">
        <f t="shared" si="4"/>
        <v>0</v>
      </c>
      <c r="K53" s="38">
        <f t="shared" si="5"/>
        <v>0</v>
      </c>
      <c r="S53" s="8" t="e">
        <f>SUM(LOOKUP($D53,{0,1,2,4,6,8,10,12,15,18,25},{0,0,0,0,0,1,2,3,4,6,9}),LOOKUP($E53,{0,1,2,4,6,8,10,12,15,18,25},{0,0,0,0,0,1,2,3,4,6,9}),LOOKUP($F53,{0,1,2,4,6,8,10,12,15,18,25},{0,0,0,0,0,1,2,3,4,6,9}),LOOKUP($G53,{0,1,2,4,6,8,10,12,15,18,25},{0,0,0,0,0,1,2,3,4,6,9}),LOOKUP($J53,{0,1,2,4,6,8,10,12,15,18,25},{0,0,0,0,0,1,2,3,4,6,9}),LOOKUP(#REF!,{0,1,2,4,6,8,10,12,15,18,25},{0,0,0,0,0,1,2,3,4,6,9}))</f>
        <v>#REF!</v>
      </c>
    </row>
    <row r="55" spans="1:19" x14ac:dyDescent="0.2">
      <c r="A55" s="8" t="s">
        <v>48</v>
      </c>
    </row>
    <row r="57" spans="1:19" x14ac:dyDescent="0.2">
      <c r="A57" s="8" t="s">
        <v>31</v>
      </c>
    </row>
    <row r="59" spans="1:19" x14ac:dyDescent="0.2">
      <c r="A59" s="12"/>
    </row>
  </sheetData>
  <sortState xmlns:xlrd2="http://schemas.microsoft.com/office/spreadsheetml/2017/richdata2" ref="A4:K34">
    <sortCondition descending="1" ref="C4:C34"/>
  </sortState>
  <mergeCells count="1">
    <mergeCell ref="M3:O3"/>
  </mergeCells>
  <conditionalFormatting sqref="K4:K53">
    <cfRule type="top10" dxfId="27" priority="3" rank="1"/>
  </conditionalFormatting>
  <conditionalFormatting sqref="K4:K53">
    <cfRule type="top10" dxfId="26" priority="2" rank="1"/>
  </conditionalFormatting>
  <conditionalFormatting sqref="D19:J61 D4:E18 G4:J18">
    <cfRule type="top10" dxfId="25" priority="43" rank="1"/>
  </conditionalFormatting>
  <conditionalFormatting sqref="F4:F18">
    <cfRule type="top10" dxfId="24" priority="1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7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1" max="11" width="17.5703125" customWidth="1"/>
    <col min="16" max="16" width="12.7109375" customWidth="1"/>
  </cols>
  <sheetData>
    <row r="1" spans="1:16" ht="18" x14ac:dyDescent="0.25">
      <c r="F1" s="50" t="s">
        <v>33</v>
      </c>
    </row>
    <row r="2" spans="1:16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1" t="s">
        <v>0</v>
      </c>
      <c r="L2" s="1"/>
      <c r="M2" s="1"/>
    </row>
    <row r="3" spans="1:16" s="7" customFormat="1" ht="13.5" thickBot="1" x14ac:dyDescent="0.25">
      <c r="A3" s="5"/>
      <c r="B3" s="5"/>
      <c r="C3" s="5"/>
      <c r="D3" s="6">
        <v>44600</v>
      </c>
      <c r="E3" s="6">
        <v>44635</v>
      </c>
      <c r="F3" s="6">
        <v>44677</v>
      </c>
      <c r="G3" s="6">
        <v>44719</v>
      </c>
      <c r="H3" s="6">
        <v>44754</v>
      </c>
      <c r="I3" s="13">
        <v>44789</v>
      </c>
      <c r="J3" s="6">
        <v>44901</v>
      </c>
      <c r="K3" s="5"/>
      <c r="L3" s="5"/>
      <c r="M3" s="5"/>
      <c r="N3" s="56" t="s">
        <v>16</v>
      </c>
      <c r="O3" s="57"/>
      <c r="P3" s="58"/>
    </row>
    <row r="4" spans="1:16" ht="13.5" thickBot="1" x14ac:dyDescent="0.25">
      <c r="A4" s="8" t="s">
        <v>26</v>
      </c>
      <c r="C4" s="39">
        <f t="shared" ref="C4:C38" si="0">SUM(D4:J4)</f>
        <v>175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>
        <v>25</v>
      </c>
      <c r="K4" s="38">
        <f t="shared" ref="K4:K38" si="1">IF(ISERROR(AVERAGE(D4:J4)),0,AVERAGE(D4:J4))</f>
        <v>25</v>
      </c>
      <c r="N4" s="21"/>
      <c r="O4" s="25" t="s">
        <v>21</v>
      </c>
      <c r="P4" s="26" t="s">
        <v>9</v>
      </c>
    </row>
    <row r="5" spans="1:16" x14ac:dyDescent="0.2">
      <c r="A5" s="42" t="s">
        <v>43</v>
      </c>
      <c r="C5" s="39">
        <f t="shared" si="0"/>
        <v>106</v>
      </c>
      <c r="D5">
        <v>20</v>
      </c>
      <c r="E5">
        <v>16</v>
      </c>
      <c r="F5">
        <v>20</v>
      </c>
      <c r="G5">
        <v>20</v>
      </c>
      <c r="I5">
        <v>20</v>
      </c>
      <c r="J5">
        <v>10</v>
      </c>
      <c r="K5" s="38">
        <f t="shared" si="1"/>
        <v>17.666666666666668</v>
      </c>
      <c r="N5" s="22" t="s">
        <v>17</v>
      </c>
      <c r="O5" s="27"/>
      <c r="P5" s="28"/>
    </row>
    <row r="6" spans="1:16" x14ac:dyDescent="0.2">
      <c r="A6" s="8" t="s">
        <v>36</v>
      </c>
      <c r="C6" s="39">
        <f t="shared" si="0"/>
        <v>95</v>
      </c>
      <c r="D6">
        <v>10</v>
      </c>
      <c r="E6">
        <v>13</v>
      </c>
      <c r="F6">
        <v>16</v>
      </c>
      <c r="G6">
        <v>11</v>
      </c>
      <c r="H6">
        <v>16</v>
      </c>
      <c r="I6">
        <v>13</v>
      </c>
      <c r="J6">
        <v>16</v>
      </c>
      <c r="K6" s="38">
        <f t="shared" si="1"/>
        <v>13.571428571428571</v>
      </c>
      <c r="N6" s="23" t="s">
        <v>18</v>
      </c>
      <c r="O6" s="29"/>
      <c r="P6" s="30"/>
    </row>
    <row r="7" spans="1:16" x14ac:dyDescent="0.2">
      <c r="A7" s="8" t="s">
        <v>29</v>
      </c>
      <c r="C7" s="39">
        <f t="shared" si="0"/>
        <v>72</v>
      </c>
      <c r="D7">
        <v>16</v>
      </c>
      <c r="E7">
        <v>20</v>
      </c>
      <c r="I7">
        <v>16</v>
      </c>
      <c r="J7">
        <v>20</v>
      </c>
      <c r="K7" s="38">
        <f t="shared" si="1"/>
        <v>18</v>
      </c>
      <c r="N7" s="23" t="s">
        <v>19</v>
      </c>
      <c r="O7" s="29"/>
      <c r="P7" s="30"/>
    </row>
    <row r="8" spans="1:16" ht="13.5" thickBot="1" x14ac:dyDescent="0.25">
      <c r="A8" s="42" t="s">
        <v>47</v>
      </c>
      <c r="C8" s="39">
        <f t="shared" si="0"/>
        <v>62</v>
      </c>
      <c r="D8">
        <v>6</v>
      </c>
      <c r="E8">
        <v>9</v>
      </c>
      <c r="F8">
        <v>11</v>
      </c>
      <c r="G8">
        <v>8</v>
      </c>
      <c r="H8">
        <v>11</v>
      </c>
      <c r="I8">
        <v>9</v>
      </c>
      <c r="J8">
        <v>8</v>
      </c>
      <c r="K8" s="38">
        <f t="shared" si="1"/>
        <v>8.8571428571428577</v>
      </c>
      <c r="N8" s="24" t="s">
        <v>20</v>
      </c>
      <c r="O8" s="31"/>
      <c r="P8" s="32"/>
    </row>
    <row r="9" spans="1:16" x14ac:dyDescent="0.2">
      <c r="A9" s="42" t="s">
        <v>76</v>
      </c>
      <c r="C9" s="39">
        <f t="shared" si="0"/>
        <v>57</v>
      </c>
      <c r="E9">
        <v>2</v>
      </c>
      <c r="F9">
        <v>13</v>
      </c>
      <c r="G9">
        <v>9</v>
      </c>
      <c r="H9">
        <v>20</v>
      </c>
      <c r="J9">
        <v>13</v>
      </c>
      <c r="K9" s="38">
        <f t="shared" si="1"/>
        <v>11.4</v>
      </c>
    </row>
    <row r="10" spans="1:16" x14ac:dyDescent="0.2">
      <c r="A10" s="8" t="s">
        <v>27</v>
      </c>
      <c r="C10" s="39">
        <f t="shared" si="0"/>
        <v>40</v>
      </c>
      <c r="D10">
        <v>13</v>
      </c>
      <c r="E10">
        <v>11</v>
      </c>
      <c r="G10">
        <v>16</v>
      </c>
      <c r="K10" s="38">
        <f t="shared" si="1"/>
        <v>13.333333333333334</v>
      </c>
    </row>
    <row r="11" spans="1:16" x14ac:dyDescent="0.2">
      <c r="A11" s="42" t="s">
        <v>59</v>
      </c>
      <c r="C11" s="39">
        <f t="shared" si="0"/>
        <v>40</v>
      </c>
      <c r="D11">
        <v>11</v>
      </c>
      <c r="G11">
        <v>13</v>
      </c>
      <c r="I11">
        <v>11</v>
      </c>
      <c r="J11">
        <v>5</v>
      </c>
      <c r="K11" s="38">
        <f t="shared" si="1"/>
        <v>10</v>
      </c>
    </row>
    <row r="12" spans="1:16" x14ac:dyDescent="0.2">
      <c r="A12" s="42" t="s">
        <v>28</v>
      </c>
      <c r="C12" s="39">
        <f t="shared" si="0"/>
        <v>39</v>
      </c>
      <c r="D12">
        <v>8</v>
      </c>
      <c r="E12">
        <v>10</v>
      </c>
      <c r="G12">
        <v>5</v>
      </c>
      <c r="H12">
        <v>9</v>
      </c>
      <c r="J12">
        <v>7</v>
      </c>
      <c r="K12" s="38">
        <f t="shared" si="1"/>
        <v>7.8</v>
      </c>
    </row>
    <row r="13" spans="1:16" x14ac:dyDescent="0.2">
      <c r="A13" s="8" t="s">
        <v>46</v>
      </c>
      <c r="C13" s="39">
        <f t="shared" si="0"/>
        <v>35</v>
      </c>
      <c r="D13">
        <v>7</v>
      </c>
      <c r="E13">
        <v>1</v>
      </c>
      <c r="F13">
        <v>6</v>
      </c>
      <c r="H13">
        <v>8</v>
      </c>
      <c r="I13">
        <v>7</v>
      </c>
      <c r="J13">
        <v>6</v>
      </c>
      <c r="K13" s="38">
        <f t="shared" si="1"/>
        <v>5.833333333333333</v>
      </c>
    </row>
    <row r="14" spans="1:16" x14ac:dyDescent="0.2">
      <c r="A14" s="42" t="s">
        <v>69</v>
      </c>
      <c r="C14" s="39">
        <f t="shared" si="0"/>
        <v>34</v>
      </c>
      <c r="D14">
        <v>4</v>
      </c>
      <c r="E14">
        <v>4</v>
      </c>
      <c r="F14">
        <v>9</v>
      </c>
      <c r="G14">
        <v>7</v>
      </c>
      <c r="I14">
        <v>10</v>
      </c>
      <c r="K14" s="38">
        <f t="shared" si="1"/>
        <v>6.8</v>
      </c>
    </row>
    <row r="15" spans="1:16" x14ac:dyDescent="0.2">
      <c r="A15" s="42" t="s">
        <v>66</v>
      </c>
      <c r="C15" s="39">
        <f t="shared" si="0"/>
        <v>28</v>
      </c>
      <c r="D15">
        <v>9</v>
      </c>
      <c r="E15">
        <v>6</v>
      </c>
      <c r="H15">
        <v>13</v>
      </c>
      <c r="K15" s="38">
        <f t="shared" si="1"/>
        <v>9.3333333333333339</v>
      </c>
    </row>
    <row r="16" spans="1:16" x14ac:dyDescent="0.2">
      <c r="A16" s="8" t="s">
        <v>11</v>
      </c>
      <c r="C16" s="39">
        <f t="shared" si="0"/>
        <v>28</v>
      </c>
      <c r="D16">
        <v>3</v>
      </c>
      <c r="E16">
        <v>8</v>
      </c>
      <c r="F16">
        <v>10</v>
      </c>
      <c r="G16">
        <v>3</v>
      </c>
      <c r="J16">
        <v>4</v>
      </c>
      <c r="K16" s="38">
        <f t="shared" si="1"/>
        <v>5.6</v>
      </c>
    </row>
    <row r="17" spans="1:11" x14ac:dyDescent="0.2">
      <c r="A17" t="s">
        <v>64</v>
      </c>
      <c r="C17" s="39">
        <f t="shared" si="0"/>
        <v>24</v>
      </c>
      <c r="E17">
        <v>1</v>
      </c>
      <c r="F17">
        <v>8</v>
      </c>
      <c r="G17">
        <v>6</v>
      </c>
      <c r="J17">
        <v>9</v>
      </c>
      <c r="K17" s="38">
        <f t="shared" si="1"/>
        <v>6</v>
      </c>
    </row>
    <row r="18" spans="1:11" x14ac:dyDescent="0.2">
      <c r="A18" s="8" t="s">
        <v>58</v>
      </c>
      <c r="C18" s="39">
        <f t="shared" si="0"/>
        <v>19</v>
      </c>
      <c r="D18">
        <v>5</v>
      </c>
      <c r="G18">
        <v>4</v>
      </c>
      <c r="H18">
        <v>10</v>
      </c>
      <c r="K18" s="38">
        <f t="shared" si="1"/>
        <v>6.333333333333333</v>
      </c>
    </row>
    <row r="19" spans="1:11" x14ac:dyDescent="0.2">
      <c r="A19" s="42" t="s">
        <v>63</v>
      </c>
      <c r="C19" s="39">
        <f t="shared" si="0"/>
        <v>19</v>
      </c>
      <c r="I19">
        <v>8</v>
      </c>
      <c r="J19">
        <v>11</v>
      </c>
      <c r="K19" s="38">
        <f t="shared" si="1"/>
        <v>9.5</v>
      </c>
    </row>
    <row r="20" spans="1:11" x14ac:dyDescent="0.2">
      <c r="A20" s="8" t="s">
        <v>54</v>
      </c>
      <c r="C20" s="39">
        <f t="shared" si="0"/>
        <v>17</v>
      </c>
      <c r="F20">
        <v>7</v>
      </c>
      <c r="G20">
        <v>10</v>
      </c>
      <c r="K20" s="38">
        <f t="shared" si="1"/>
        <v>8.5</v>
      </c>
    </row>
    <row r="21" spans="1:11" x14ac:dyDescent="0.2">
      <c r="A21" s="42" t="s">
        <v>61</v>
      </c>
      <c r="C21" s="39">
        <f t="shared" si="0"/>
        <v>7</v>
      </c>
      <c r="E21">
        <v>7</v>
      </c>
      <c r="K21" s="38">
        <f t="shared" si="1"/>
        <v>7</v>
      </c>
    </row>
    <row r="22" spans="1:11" x14ac:dyDescent="0.2">
      <c r="A22" t="s">
        <v>65</v>
      </c>
      <c r="C22" s="39">
        <f t="shared" si="0"/>
        <v>5</v>
      </c>
      <c r="E22">
        <v>5</v>
      </c>
      <c r="K22" s="38">
        <f t="shared" si="1"/>
        <v>5</v>
      </c>
    </row>
    <row r="23" spans="1:11" x14ac:dyDescent="0.2">
      <c r="A23" s="42" t="s">
        <v>62</v>
      </c>
      <c r="C23" s="39">
        <f t="shared" si="0"/>
        <v>3</v>
      </c>
      <c r="E23">
        <v>3</v>
      </c>
      <c r="K23" s="38">
        <f t="shared" si="1"/>
        <v>3</v>
      </c>
    </row>
    <row r="24" spans="1:11" x14ac:dyDescent="0.2">
      <c r="A24" s="42" t="s">
        <v>84</v>
      </c>
      <c r="C24" s="39">
        <f t="shared" si="0"/>
        <v>0</v>
      </c>
      <c r="K24" s="38">
        <f t="shared" si="1"/>
        <v>0</v>
      </c>
    </row>
    <row r="25" spans="1:11" x14ac:dyDescent="0.2">
      <c r="A25" s="42" t="s">
        <v>67</v>
      </c>
      <c r="C25" s="39">
        <f t="shared" si="0"/>
        <v>0</v>
      </c>
      <c r="K25" s="38">
        <f t="shared" si="1"/>
        <v>0</v>
      </c>
    </row>
    <row r="26" spans="1:11" x14ac:dyDescent="0.2">
      <c r="A26" s="42" t="s">
        <v>68</v>
      </c>
      <c r="C26" s="39">
        <f t="shared" si="0"/>
        <v>0</v>
      </c>
      <c r="K26" s="38">
        <f t="shared" si="1"/>
        <v>0</v>
      </c>
    </row>
    <row r="27" spans="1:11" x14ac:dyDescent="0.2">
      <c r="A27" s="42" t="s">
        <v>60</v>
      </c>
      <c r="C27" s="39">
        <f t="shared" si="0"/>
        <v>0</v>
      </c>
      <c r="K27" s="38">
        <f t="shared" si="1"/>
        <v>0</v>
      </c>
    </row>
    <row r="28" spans="1:11" x14ac:dyDescent="0.2">
      <c r="A28" s="42" t="s">
        <v>74</v>
      </c>
      <c r="C28" s="39">
        <f t="shared" si="0"/>
        <v>0</v>
      </c>
      <c r="K28" s="38">
        <f t="shared" si="1"/>
        <v>0</v>
      </c>
    </row>
    <row r="29" spans="1:11" x14ac:dyDescent="0.2">
      <c r="A29" s="42" t="s">
        <v>75</v>
      </c>
      <c r="C29" s="39">
        <f t="shared" si="0"/>
        <v>0</v>
      </c>
      <c r="K29" s="38">
        <f t="shared" si="1"/>
        <v>0</v>
      </c>
    </row>
    <row r="30" spans="1:11" x14ac:dyDescent="0.2">
      <c r="A30" s="42" t="s">
        <v>77</v>
      </c>
      <c r="C30" s="39">
        <f t="shared" si="0"/>
        <v>0</v>
      </c>
      <c r="K30" s="38">
        <f t="shared" si="1"/>
        <v>0</v>
      </c>
    </row>
    <row r="31" spans="1:11" x14ac:dyDescent="0.2">
      <c r="A31" s="42" t="s">
        <v>78</v>
      </c>
      <c r="C31" s="39">
        <f t="shared" si="0"/>
        <v>0</v>
      </c>
      <c r="K31" s="38">
        <f t="shared" si="1"/>
        <v>0</v>
      </c>
    </row>
    <row r="32" spans="1:11" x14ac:dyDescent="0.2">
      <c r="A32" s="42" t="s">
        <v>79</v>
      </c>
      <c r="C32" s="39">
        <f t="shared" si="0"/>
        <v>0</v>
      </c>
      <c r="K32" s="38">
        <f t="shared" si="1"/>
        <v>0</v>
      </c>
    </row>
    <row r="33" spans="1:11" x14ac:dyDescent="0.2">
      <c r="A33" s="42" t="s">
        <v>80</v>
      </c>
      <c r="C33" s="39">
        <f t="shared" si="0"/>
        <v>0</v>
      </c>
      <c r="K33" s="38">
        <f t="shared" si="1"/>
        <v>0</v>
      </c>
    </row>
    <row r="34" spans="1:11" x14ac:dyDescent="0.2">
      <c r="A34" s="42" t="s">
        <v>87</v>
      </c>
      <c r="C34" s="39">
        <f t="shared" si="0"/>
        <v>0</v>
      </c>
      <c r="K34" s="38">
        <f t="shared" si="1"/>
        <v>0</v>
      </c>
    </row>
    <row r="35" spans="1:11" x14ac:dyDescent="0.2">
      <c r="A35" s="42" t="s">
        <v>88</v>
      </c>
      <c r="C35" s="39">
        <f t="shared" si="0"/>
        <v>0</v>
      </c>
      <c r="K35" s="38">
        <f t="shared" si="1"/>
        <v>0</v>
      </c>
    </row>
    <row r="36" spans="1:11" x14ac:dyDescent="0.2">
      <c r="A36" s="42" t="s">
        <v>89</v>
      </c>
      <c r="C36" s="39">
        <f t="shared" si="0"/>
        <v>0</v>
      </c>
      <c r="K36" s="38">
        <f t="shared" si="1"/>
        <v>0</v>
      </c>
    </row>
    <row r="37" spans="1:11" x14ac:dyDescent="0.2">
      <c r="A37" s="42" t="s">
        <v>90</v>
      </c>
      <c r="C37" s="39">
        <f t="shared" si="0"/>
        <v>0</v>
      </c>
      <c r="K37" s="38">
        <f t="shared" si="1"/>
        <v>0</v>
      </c>
    </row>
    <row r="38" spans="1:11" x14ac:dyDescent="0.2">
      <c r="A38" s="42" t="s">
        <v>91</v>
      </c>
      <c r="C38" s="39">
        <f t="shared" si="0"/>
        <v>0</v>
      </c>
      <c r="K38" s="38">
        <f t="shared" si="1"/>
        <v>0</v>
      </c>
    </row>
    <row r="39" spans="1:11" hidden="1" x14ac:dyDescent="0.2">
      <c r="A39" s="42" t="s">
        <v>39</v>
      </c>
      <c r="C39" s="39">
        <f t="shared" ref="C39:C42" si="2">SUM(D39:J39)</f>
        <v>0</v>
      </c>
      <c r="K39" s="38">
        <f t="shared" ref="K39:K42" si="3">IF(ISERROR(AVERAGE(D39:J39)),0,AVERAGE(D39:J39))</f>
        <v>0</v>
      </c>
    </row>
    <row r="40" spans="1:11" hidden="1" x14ac:dyDescent="0.2">
      <c r="A40" s="42" t="s">
        <v>39</v>
      </c>
      <c r="C40" s="39">
        <f t="shared" si="2"/>
        <v>0</v>
      </c>
      <c r="K40" s="38">
        <f t="shared" si="3"/>
        <v>0</v>
      </c>
    </row>
    <row r="41" spans="1:11" hidden="1" x14ac:dyDescent="0.2">
      <c r="A41" s="42" t="s">
        <v>39</v>
      </c>
      <c r="C41" s="39">
        <f t="shared" si="2"/>
        <v>0</v>
      </c>
      <c r="K41" s="38">
        <f t="shared" si="3"/>
        <v>0</v>
      </c>
    </row>
    <row r="42" spans="1:11" hidden="1" x14ac:dyDescent="0.2">
      <c r="A42" s="42" t="s">
        <v>39</v>
      </c>
      <c r="C42" s="39">
        <f t="shared" si="2"/>
        <v>0</v>
      </c>
      <c r="K42" s="38">
        <f t="shared" si="3"/>
        <v>0</v>
      </c>
    </row>
    <row r="43" spans="1:11" hidden="1" x14ac:dyDescent="0.2">
      <c r="A43" s="42" t="s">
        <v>39</v>
      </c>
      <c r="C43" s="39">
        <f t="shared" ref="C43" si="4">SUM(D43:J43)</f>
        <v>0</v>
      </c>
      <c r="K43" s="38">
        <f t="shared" ref="K43" si="5">IF(ISERROR(AVERAGE(D43:J43)),0,AVERAGE(D43:J43))</f>
        <v>0</v>
      </c>
    </row>
    <row r="44" spans="1:11" hidden="1" x14ac:dyDescent="0.2">
      <c r="A44" s="42" t="s">
        <v>39</v>
      </c>
      <c r="C44" s="39">
        <f t="shared" ref="C44:C53" si="6">SUM(D44:J44)</f>
        <v>0</v>
      </c>
      <c r="K44" s="38">
        <f t="shared" ref="K44:K53" si="7">IF(ISERROR(AVERAGE(D44:J44)),0,AVERAGE(D44:J44))</f>
        <v>0</v>
      </c>
    </row>
    <row r="45" spans="1:11" hidden="1" x14ac:dyDescent="0.2">
      <c r="A45" s="42" t="s">
        <v>39</v>
      </c>
      <c r="C45" s="39">
        <f t="shared" si="6"/>
        <v>0</v>
      </c>
      <c r="K45" s="38">
        <f t="shared" si="7"/>
        <v>0</v>
      </c>
    </row>
    <row r="46" spans="1:11" hidden="1" x14ac:dyDescent="0.2">
      <c r="A46" s="42" t="s">
        <v>39</v>
      </c>
      <c r="C46" s="39">
        <f t="shared" si="6"/>
        <v>0</v>
      </c>
      <c r="K46" s="38">
        <f t="shared" si="7"/>
        <v>0</v>
      </c>
    </row>
    <row r="47" spans="1:11" hidden="1" x14ac:dyDescent="0.2">
      <c r="A47" s="42" t="s">
        <v>39</v>
      </c>
      <c r="C47" s="39">
        <f t="shared" si="6"/>
        <v>0</v>
      </c>
      <c r="K47" s="38">
        <f t="shared" si="7"/>
        <v>0</v>
      </c>
    </row>
    <row r="48" spans="1:11" hidden="1" x14ac:dyDescent="0.2">
      <c r="A48" s="42" t="s">
        <v>39</v>
      </c>
      <c r="C48" s="39">
        <f t="shared" si="6"/>
        <v>0</v>
      </c>
      <c r="K48" s="38">
        <f t="shared" si="7"/>
        <v>0</v>
      </c>
    </row>
    <row r="49" spans="1:11" hidden="1" x14ac:dyDescent="0.2">
      <c r="A49" s="42" t="s">
        <v>39</v>
      </c>
      <c r="C49" s="39">
        <f t="shared" si="6"/>
        <v>0</v>
      </c>
      <c r="K49" s="38">
        <f t="shared" si="7"/>
        <v>0</v>
      </c>
    </row>
    <row r="50" spans="1:11" hidden="1" x14ac:dyDescent="0.2">
      <c r="A50" s="42" t="s">
        <v>39</v>
      </c>
      <c r="C50" s="39">
        <f t="shared" si="6"/>
        <v>0</v>
      </c>
      <c r="K50" s="38">
        <f t="shared" si="7"/>
        <v>0</v>
      </c>
    </row>
    <row r="51" spans="1:11" hidden="1" x14ac:dyDescent="0.2">
      <c r="A51" s="42" t="s">
        <v>39</v>
      </c>
      <c r="C51" s="39">
        <f t="shared" si="6"/>
        <v>0</v>
      </c>
      <c r="K51" s="38">
        <f t="shared" si="7"/>
        <v>0</v>
      </c>
    </row>
    <row r="52" spans="1:11" hidden="1" x14ac:dyDescent="0.2">
      <c r="A52" s="42" t="s">
        <v>39</v>
      </c>
      <c r="C52" s="39">
        <f t="shared" si="6"/>
        <v>0</v>
      </c>
      <c r="K52" s="38">
        <f t="shared" si="7"/>
        <v>0</v>
      </c>
    </row>
    <row r="53" spans="1:11" hidden="1" x14ac:dyDescent="0.2">
      <c r="A53" s="42" t="s">
        <v>39</v>
      </c>
      <c r="C53" s="39">
        <f t="shared" si="6"/>
        <v>0</v>
      </c>
      <c r="K53" s="38">
        <f t="shared" si="7"/>
        <v>0</v>
      </c>
    </row>
    <row r="54" spans="1:11" x14ac:dyDescent="0.2">
      <c r="C54" s="9"/>
    </row>
    <row r="55" spans="1:11" x14ac:dyDescent="0.2">
      <c r="A55" s="8" t="s">
        <v>48</v>
      </c>
    </row>
    <row r="57" spans="1:11" x14ac:dyDescent="0.2">
      <c r="A57" s="8" t="s">
        <v>34</v>
      </c>
    </row>
  </sheetData>
  <sortState xmlns:xlrd2="http://schemas.microsoft.com/office/spreadsheetml/2017/richdata2" ref="A4:K38">
    <sortCondition descending="1" ref="C4:C38"/>
  </sortState>
  <mergeCells count="1">
    <mergeCell ref="N3:P3"/>
  </mergeCells>
  <conditionalFormatting sqref="K4:K53">
    <cfRule type="top10" dxfId="23" priority="3" rank="1"/>
  </conditionalFormatting>
  <conditionalFormatting sqref="K4:K53">
    <cfRule type="top10" dxfId="22" priority="2" rank="1"/>
  </conditionalFormatting>
  <conditionalFormatting sqref="D19:J53 D4:I18">
    <cfRule type="top10" dxfId="21" priority="30" rank="1"/>
  </conditionalFormatting>
  <conditionalFormatting sqref="J4:J18">
    <cfRule type="top10" dxfId="20" priority="1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9"/>
  <sheetViews>
    <sheetView workbookViewId="0">
      <selection activeCell="A38" sqref="A38"/>
    </sheetView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0" max="10" width="17.5703125" customWidth="1"/>
    <col min="15" max="15" width="12.7109375" customWidth="1"/>
  </cols>
  <sheetData>
    <row r="1" spans="1:15" ht="18" x14ac:dyDescent="0.25">
      <c r="F1" s="50" t="s">
        <v>15</v>
      </c>
    </row>
    <row r="2" spans="1:15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1" t="s">
        <v>0</v>
      </c>
      <c r="K2" s="1"/>
    </row>
    <row r="3" spans="1:15" s="7" customFormat="1" ht="13.5" thickBot="1" x14ac:dyDescent="0.25">
      <c r="A3" s="5"/>
      <c r="B3" s="5"/>
      <c r="C3" s="5"/>
      <c r="D3" s="6">
        <v>44593</v>
      </c>
      <c r="E3" s="6">
        <v>44642</v>
      </c>
      <c r="F3" s="6">
        <v>44684</v>
      </c>
      <c r="G3" s="6">
        <v>44796</v>
      </c>
      <c r="H3" s="6">
        <v>44831</v>
      </c>
      <c r="I3" s="6">
        <v>44880</v>
      </c>
      <c r="J3" s="5"/>
      <c r="K3" s="5"/>
      <c r="M3" s="56" t="s">
        <v>16</v>
      </c>
      <c r="N3" s="57"/>
      <c r="O3" s="58"/>
    </row>
    <row r="4" spans="1:15" ht="13.5" thickBot="1" x14ac:dyDescent="0.25">
      <c r="A4" s="42" t="s">
        <v>47</v>
      </c>
      <c r="C4" s="39">
        <f t="shared" ref="C4:C37" si="0">SUM(D4:I4)</f>
        <v>117</v>
      </c>
      <c r="D4">
        <v>16</v>
      </c>
      <c r="E4">
        <v>25</v>
      </c>
      <c r="F4">
        <v>25</v>
      </c>
      <c r="G4">
        <v>13</v>
      </c>
      <c r="H4">
        <v>25</v>
      </c>
      <c r="I4">
        <v>13</v>
      </c>
      <c r="J4" s="38">
        <f t="shared" ref="J4:J37" si="1">IF(ISERROR(AVERAGE(D4:I4)),0,AVERAGE(D4:I4))</f>
        <v>19.5</v>
      </c>
      <c r="M4" s="21"/>
      <c r="N4" s="25" t="s">
        <v>21</v>
      </c>
      <c r="O4" s="26" t="s">
        <v>9</v>
      </c>
    </row>
    <row r="5" spans="1:15" x14ac:dyDescent="0.2">
      <c r="A5" s="8" t="s">
        <v>36</v>
      </c>
      <c r="C5" s="39">
        <f t="shared" si="0"/>
        <v>116</v>
      </c>
      <c r="D5">
        <v>13</v>
      </c>
      <c r="E5">
        <v>25</v>
      </c>
      <c r="F5">
        <v>20</v>
      </c>
      <c r="G5">
        <v>25</v>
      </c>
      <c r="H5">
        <v>13</v>
      </c>
      <c r="I5">
        <v>20</v>
      </c>
      <c r="J5" s="38">
        <f t="shared" si="1"/>
        <v>19.333333333333332</v>
      </c>
      <c r="M5" s="22" t="s">
        <v>17</v>
      </c>
      <c r="N5" s="18"/>
      <c r="O5" s="17"/>
    </row>
    <row r="6" spans="1:15" x14ac:dyDescent="0.2">
      <c r="A6" s="8" t="s">
        <v>26</v>
      </c>
      <c r="C6" s="39">
        <f t="shared" si="0"/>
        <v>116</v>
      </c>
      <c r="D6">
        <v>25</v>
      </c>
      <c r="F6">
        <v>16</v>
      </c>
      <c r="G6">
        <v>25</v>
      </c>
      <c r="H6">
        <v>25</v>
      </c>
      <c r="I6">
        <v>25</v>
      </c>
      <c r="J6" s="38">
        <f t="shared" si="1"/>
        <v>23.2</v>
      </c>
      <c r="M6" s="23" t="s">
        <v>18</v>
      </c>
      <c r="N6" s="19"/>
      <c r="O6" s="15"/>
    </row>
    <row r="7" spans="1:15" x14ac:dyDescent="0.2">
      <c r="A7" s="42" t="s">
        <v>43</v>
      </c>
      <c r="C7" s="39">
        <f t="shared" si="0"/>
        <v>108</v>
      </c>
      <c r="D7">
        <v>25</v>
      </c>
      <c r="E7">
        <v>25</v>
      </c>
      <c r="F7">
        <v>16</v>
      </c>
      <c r="G7">
        <v>16</v>
      </c>
      <c r="H7">
        <v>13</v>
      </c>
      <c r="I7">
        <v>13</v>
      </c>
      <c r="J7" s="38">
        <f t="shared" si="1"/>
        <v>18</v>
      </c>
      <c r="M7" s="23" t="s">
        <v>19</v>
      </c>
      <c r="N7" s="19"/>
      <c r="O7" s="15"/>
    </row>
    <row r="8" spans="1:15" ht="13.5" thickBot="1" x14ac:dyDescent="0.25">
      <c r="A8" t="s">
        <v>64</v>
      </c>
      <c r="C8" s="39">
        <f t="shared" si="0"/>
        <v>108</v>
      </c>
      <c r="D8">
        <v>25</v>
      </c>
      <c r="E8">
        <v>13</v>
      </c>
      <c r="F8">
        <v>16</v>
      </c>
      <c r="G8">
        <v>13</v>
      </c>
      <c r="H8">
        <v>16</v>
      </c>
      <c r="I8">
        <v>25</v>
      </c>
      <c r="J8" s="38">
        <f t="shared" si="1"/>
        <v>18</v>
      </c>
      <c r="M8" s="24" t="s">
        <v>20</v>
      </c>
      <c r="N8" s="20"/>
      <c r="O8" s="16"/>
    </row>
    <row r="9" spans="1:15" x14ac:dyDescent="0.2">
      <c r="A9" s="8" t="s">
        <v>29</v>
      </c>
      <c r="C9" s="39">
        <f t="shared" si="0"/>
        <v>102</v>
      </c>
      <c r="E9">
        <v>16</v>
      </c>
      <c r="F9">
        <v>25</v>
      </c>
      <c r="G9">
        <v>20</v>
      </c>
      <c r="H9">
        <v>25</v>
      </c>
      <c r="I9">
        <v>16</v>
      </c>
      <c r="J9" s="38">
        <f t="shared" si="1"/>
        <v>20.399999999999999</v>
      </c>
    </row>
    <row r="10" spans="1:15" x14ac:dyDescent="0.2">
      <c r="A10" s="42" t="s">
        <v>76</v>
      </c>
      <c r="C10" s="39">
        <f t="shared" si="0"/>
        <v>94</v>
      </c>
      <c r="D10">
        <v>16</v>
      </c>
      <c r="E10">
        <v>20</v>
      </c>
      <c r="F10">
        <v>20</v>
      </c>
      <c r="G10">
        <v>13</v>
      </c>
      <c r="I10">
        <v>25</v>
      </c>
      <c r="J10" s="38">
        <f t="shared" si="1"/>
        <v>18.8</v>
      </c>
    </row>
    <row r="11" spans="1:15" x14ac:dyDescent="0.2">
      <c r="A11" s="42" t="s">
        <v>28</v>
      </c>
      <c r="C11" s="39">
        <f t="shared" si="0"/>
        <v>93</v>
      </c>
      <c r="D11">
        <v>16</v>
      </c>
      <c r="F11">
        <v>25</v>
      </c>
      <c r="G11">
        <v>20</v>
      </c>
      <c r="H11">
        <v>16</v>
      </c>
      <c r="I11">
        <v>16</v>
      </c>
      <c r="J11" s="38">
        <f t="shared" si="1"/>
        <v>18.600000000000001</v>
      </c>
    </row>
    <row r="12" spans="1:15" x14ac:dyDescent="0.2">
      <c r="A12" s="8" t="s">
        <v>58</v>
      </c>
      <c r="C12" s="39">
        <f t="shared" si="0"/>
        <v>90</v>
      </c>
      <c r="E12">
        <v>16</v>
      </c>
      <c r="F12">
        <v>13</v>
      </c>
      <c r="G12">
        <v>16</v>
      </c>
      <c r="H12">
        <v>20</v>
      </c>
      <c r="I12">
        <v>25</v>
      </c>
      <c r="J12" s="38">
        <f t="shared" si="1"/>
        <v>18</v>
      </c>
    </row>
    <row r="13" spans="1:15" x14ac:dyDescent="0.2">
      <c r="A13" s="42" t="s">
        <v>59</v>
      </c>
      <c r="C13" s="39">
        <f t="shared" si="0"/>
        <v>87</v>
      </c>
      <c r="D13">
        <v>13</v>
      </c>
      <c r="E13">
        <v>20</v>
      </c>
      <c r="F13">
        <v>13</v>
      </c>
      <c r="G13">
        <v>25</v>
      </c>
      <c r="I13">
        <v>16</v>
      </c>
      <c r="J13" s="38">
        <f t="shared" si="1"/>
        <v>17.399999999999999</v>
      </c>
    </row>
    <row r="14" spans="1:15" x14ac:dyDescent="0.2">
      <c r="A14" s="8" t="s">
        <v>11</v>
      </c>
      <c r="C14" s="39">
        <f t="shared" si="0"/>
        <v>76</v>
      </c>
      <c r="D14">
        <v>20</v>
      </c>
      <c r="F14">
        <v>20</v>
      </c>
      <c r="G14">
        <v>20</v>
      </c>
      <c r="I14">
        <v>16</v>
      </c>
      <c r="J14" s="38">
        <f t="shared" si="1"/>
        <v>19</v>
      </c>
    </row>
    <row r="15" spans="1:15" x14ac:dyDescent="0.2">
      <c r="A15" s="8" t="s">
        <v>46</v>
      </c>
      <c r="C15" s="39">
        <f t="shared" si="0"/>
        <v>62</v>
      </c>
      <c r="D15">
        <v>13</v>
      </c>
      <c r="F15">
        <v>13</v>
      </c>
      <c r="G15">
        <v>16</v>
      </c>
      <c r="I15">
        <v>20</v>
      </c>
      <c r="J15" s="38">
        <f t="shared" si="1"/>
        <v>15.5</v>
      </c>
    </row>
    <row r="16" spans="1:15" x14ac:dyDescent="0.2">
      <c r="A16" s="42" t="s">
        <v>63</v>
      </c>
      <c r="C16" s="39">
        <f t="shared" si="0"/>
        <v>56</v>
      </c>
      <c r="E16">
        <v>16</v>
      </c>
      <c r="H16">
        <v>20</v>
      </c>
      <c r="I16">
        <v>20</v>
      </c>
      <c r="J16" s="38">
        <f t="shared" si="1"/>
        <v>18.666666666666668</v>
      </c>
    </row>
    <row r="17" spans="1:10" x14ac:dyDescent="0.2">
      <c r="A17" s="42" t="s">
        <v>69</v>
      </c>
      <c r="C17" s="39">
        <f t="shared" si="0"/>
        <v>46</v>
      </c>
      <c r="D17">
        <v>13</v>
      </c>
      <c r="H17">
        <v>20</v>
      </c>
      <c r="I17">
        <v>13</v>
      </c>
      <c r="J17" s="38">
        <f t="shared" si="1"/>
        <v>15.333333333333334</v>
      </c>
    </row>
    <row r="18" spans="1:10" x14ac:dyDescent="0.2">
      <c r="A18" s="8" t="s">
        <v>54</v>
      </c>
      <c r="C18" s="39">
        <f t="shared" si="0"/>
        <v>40</v>
      </c>
      <c r="D18">
        <v>20</v>
      </c>
      <c r="F18">
        <v>20</v>
      </c>
      <c r="J18" s="38">
        <f t="shared" si="1"/>
        <v>20</v>
      </c>
    </row>
    <row r="19" spans="1:10" x14ac:dyDescent="0.2">
      <c r="A19" s="8" t="s">
        <v>27</v>
      </c>
      <c r="C19" s="39">
        <f t="shared" si="0"/>
        <v>33</v>
      </c>
      <c r="D19">
        <v>20</v>
      </c>
      <c r="E19">
        <v>13</v>
      </c>
      <c r="J19" s="38">
        <f t="shared" si="1"/>
        <v>16.5</v>
      </c>
    </row>
    <row r="20" spans="1:10" x14ac:dyDescent="0.2">
      <c r="A20" s="42" t="s">
        <v>89</v>
      </c>
      <c r="C20" s="39">
        <f t="shared" si="0"/>
        <v>20</v>
      </c>
      <c r="I20">
        <v>20</v>
      </c>
      <c r="J20" s="38">
        <f t="shared" si="1"/>
        <v>20</v>
      </c>
    </row>
    <row r="21" spans="1:10" x14ac:dyDescent="0.2">
      <c r="A21" s="42" t="s">
        <v>66</v>
      </c>
      <c r="C21" s="39">
        <f t="shared" si="0"/>
        <v>16</v>
      </c>
      <c r="F21">
        <v>16</v>
      </c>
      <c r="J21" s="38">
        <f t="shared" si="1"/>
        <v>16</v>
      </c>
    </row>
    <row r="22" spans="1:10" x14ac:dyDescent="0.2">
      <c r="A22" s="42" t="s">
        <v>88</v>
      </c>
      <c r="C22" s="39">
        <f t="shared" si="0"/>
        <v>16</v>
      </c>
      <c r="I22">
        <v>16</v>
      </c>
      <c r="J22" s="38">
        <f t="shared" si="1"/>
        <v>16</v>
      </c>
    </row>
    <row r="23" spans="1:10" x14ac:dyDescent="0.2">
      <c r="A23" t="s">
        <v>65</v>
      </c>
      <c r="C23" s="39">
        <f t="shared" si="0"/>
        <v>13</v>
      </c>
      <c r="F23">
        <v>13</v>
      </c>
      <c r="J23" s="38">
        <f t="shared" si="1"/>
        <v>13</v>
      </c>
    </row>
    <row r="24" spans="1:10" x14ac:dyDescent="0.2">
      <c r="A24" s="42" t="s">
        <v>90</v>
      </c>
      <c r="C24" s="39">
        <f t="shared" si="0"/>
        <v>13</v>
      </c>
      <c r="I24">
        <v>13</v>
      </c>
      <c r="J24" s="38">
        <f t="shared" si="1"/>
        <v>13</v>
      </c>
    </row>
    <row r="25" spans="1:10" x14ac:dyDescent="0.2">
      <c r="A25" s="42" t="s">
        <v>84</v>
      </c>
      <c r="C25" s="39">
        <f t="shared" si="0"/>
        <v>0</v>
      </c>
      <c r="J25" s="38">
        <f t="shared" si="1"/>
        <v>0</v>
      </c>
    </row>
    <row r="26" spans="1:10" x14ac:dyDescent="0.2">
      <c r="A26" s="42" t="s">
        <v>62</v>
      </c>
      <c r="C26" s="39">
        <f t="shared" si="0"/>
        <v>0</v>
      </c>
      <c r="J26" s="38">
        <f t="shared" si="1"/>
        <v>0</v>
      </c>
    </row>
    <row r="27" spans="1:10" x14ac:dyDescent="0.2">
      <c r="A27" s="42" t="s">
        <v>61</v>
      </c>
      <c r="C27" s="39">
        <f t="shared" si="0"/>
        <v>0</v>
      </c>
      <c r="J27" s="38">
        <f t="shared" si="1"/>
        <v>0</v>
      </c>
    </row>
    <row r="28" spans="1:10" x14ac:dyDescent="0.2">
      <c r="A28" s="42" t="s">
        <v>67</v>
      </c>
      <c r="C28" s="39">
        <f t="shared" si="0"/>
        <v>0</v>
      </c>
      <c r="J28" s="38">
        <f t="shared" si="1"/>
        <v>0</v>
      </c>
    </row>
    <row r="29" spans="1:10" x14ac:dyDescent="0.2">
      <c r="A29" s="42" t="s">
        <v>68</v>
      </c>
      <c r="C29" s="39">
        <f t="shared" si="0"/>
        <v>0</v>
      </c>
      <c r="J29" s="38">
        <f t="shared" si="1"/>
        <v>0</v>
      </c>
    </row>
    <row r="30" spans="1:10" x14ac:dyDescent="0.2">
      <c r="A30" s="42" t="s">
        <v>60</v>
      </c>
      <c r="C30" s="39">
        <f t="shared" si="0"/>
        <v>0</v>
      </c>
      <c r="J30" s="38">
        <f t="shared" si="1"/>
        <v>0</v>
      </c>
    </row>
    <row r="31" spans="1:10" x14ac:dyDescent="0.2">
      <c r="A31" s="42" t="s">
        <v>74</v>
      </c>
      <c r="C31" s="39">
        <f t="shared" si="0"/>
        <v>0</v>
      </c>
      <c r="J31" s="38">
        <f t="shared" si="1"/>
        <v>0</v>
      </c>
    </row>
    <row r="32" spans="1:10" x14ac:dyDescent="0.2">
      <c r="A32" s="42" t="s">
        <v>75</v>
      </c>
      <c r="C32" s="39">
        <f t="shared" si="0"/>
        <v>0</v>
      </c>
      <c r="J32" s="38">
        <f t="shared" si="1"/>
        <v>0</v>
      </c>
    </row>
    <row r="33" spans="1:10" x14ac:dyDescent="0.2">
      <c r="A33" s="42" t="s">
        <v>77</v>
      </c>
      <c r="C33" s="39">
        <f t="shared" si="0"/>
        <v>0</v>
      </c>
      <c r="J33" s="38">
        <f t="shared" si="1"/>
        <v>0</v>
      </c>
    </row>
    <row r="34" spans="1:10" x14ac:dyDescent="0.2">
      <c r="A34" s="42" t="s">
        <v>78</v>
      </c>
      <c r="C34" s="39">
        <f t="shared" si="0"/>
        <v>0</v>
      </c>
      <c r="J34" s="38">
        <f t="shared" si="1"/>
        <v>0</v>
      </c>
    </row>
    <row r="35" spans="1:10" x14ac:dyDescent="0.2">
      <c r="A35" s="42" t="s">
        <v>79</v>
      </c>
      <c r="C35" s="39">
        <f t="shared" si="0"/>
        <v>0</v>
      </c>
      <c r="J35" s="38">
        <f t="shared" si="1"/>
        <v>0</v>
      </c>
    </row>
    <row r="36" spans="1:10" x14ac:dyDescent="0.2">
      <c r="A36" s="42" t="s">
        <v>80</v>
      </c>
      <c r="C36" s="39">
        <f t="shared" si="0"/>
        <v>0</v>
      </c>
      <c r="J36" s="38">
        <f t="shared" si="1"/>
        <v>0</v>
      </c>
    </row>
    <row r="37" spans="1:10" x14ac:dyDescent="0.2">
      <c r="A37" s="42" t="s">
        <v>87</v>
      </c>
      <c r="C37" s="39">
        <f t="shared" si="0"/>
        <v>0</v>
      </c>
      <c r="J37" s="38">
        <f t="shared" si="1"/>
        <v>0</v>
      </c>
    </row>
    <row r="38" spans="1:10" x14ac:dyDescent="0.2">
      <c r="A38" s="42" t="s">
        <v>91</v>
      </c>
      <c r="C38" s="39">
        <f t="shared" ref="C38" si="2">SUM(D38:I38)</f>
        <v>0</v>
      </c>
      <c r="J38" s="38">
        <f t="shared" ref="J38" si="3">IF(ISERROR(AVERAGE(D38:I38)),0,AVERAGE(D38:I38))</f>
        <v>0</v>
      </c>
    </row>
    <row r="39" spans="1:10" hidden="1" x14ac:dyDescent="0.2">
      <c r="A39" s="42" t="s">
        <v>39</v>
      </c>
      <c r="C39" s="39">
        <f t="shared" ref="C39:C43" si="4">SUM(D39:I39)</f>
        <v>0</v>
      </c>
      <c r="J39" s="38">
        <f t="shared" ref="J39:J43" si="5">IF(ISERROR(AVERAGE(D39:I39)),0,AVERAGE(D39:I39))</f>
        <v>0</v>
      </c>
    </row>
    <row r="40" spans="1:10" hidden="1" x14ac:dyDescent="0.2">
      <c r="A40" s="42" t="s">
        <v>39</v>
      </c>
      <c r="C40" s="39">
        <f t="shared" si="4"/>
        <v>0</v>
      </c>
      <c r="J40" s="38">
        <f t="shared" si="5"/>
        <v>0</v>
      </c>
    </row>
    <row r="41" spans="1:10" hidden="1" x14ac:dyDescent="0.2">
      <c r="A41" s="42" t="s">
        <v>39</v>
      </c>
      <c r="C41" s="39">
        <f t="shared" si="4"/>
        <v>0</v>
      </c>
      <c r="J41" s="38">
        <f t="shared" si="5"/>
        <v>0</v>
      </c>
    </row>
    <row r="42" spans="1:10" hidden="1" x14ac:dyDescent="0.2">
      <c r="A42" s="42" t="s">
        <v>39</v>
      </c>
      <c r="C42" s="39">
        <f t="shared" si="4"/>
        <v>0</v>
      </c>
      <c r="J42" s="38">
        <f t="shared" si="5"/>
        <v>0</v>
      </c>
    </row>
    <row r="43" spans="1:10" hidden="1" x14ac:dyDescent="0.2">
      <c r="A43" s="42" t="s">
        <v>39</v>
      </c>
      <c r="C43" s="39">
        <f t="shared" si="4"/>
        <v>0</v>
      </c>
      <c r="J43" s="38">
        <f t="shared" si="5"/>
        <v>0</v>
      </c>
    </row>
    <row r="44" spans="1:10" hidden="1" x14ac:dyDescent="0.2">
      <c r="A44" s="42" t="s">
        <v>39</v>
      </c>
      <c r="C44" s="39">
        <f t="shared" ref="C44:C53" si="6">SUM(D44:I44)</f>
        <v>0</v>
      </c>
      <c r="J44" s="38">
        <f t="shared" ref="J44:J53" si="7">IF(ISERROR(AVERAGE(D44:I44)),0,AVERAGE(D44:I44))</f>
        <v>0</v>
      </c>
    </row>
    <row r="45" spans="1:10" hidden="1" x14ac:dyDescent="0.2">
      <c r="A45" s="42" t="s">
        <v>39</v>
      </c>
      <c r="C45" s="39">
        <f t="shared" si="6"/>
        <v>0</v>
      </c>
      <c r="J45" s="38">
        <f t="shared" si="7"/>
        <v>0</v>
      </c>
    </row>
    <row r="46" spans="1:10" hidden="1" x14ac:dyDescent="0.2">
      <c r="A46" s="42" t="s">
        <v>39</v>
      </c>
      <c r="C46" s="39">
        <f t="shared" si="6"/>
        <v>0</v>
      </c>
      <c r="J46" s="38">
        <f t="shared" si="7"/>
        <v>0</v>
      </c>
    </row>
    <row r="47" spans="1:10" hidden="1" x14ac:dyDescent="0.2">
      <c r="A47" s="42" t="s">
        <v>39</v>
      </c>
      <c r="C47" s="39">
        <f t="shared" si="6"/>
        <v>0</v>
      </c>
      <c r="J47" s="38">
        <f t="shared" si="7"/>
        <v>0</v>
      </c>
    </row>
    <row r="48" spans="1:10" hidden="1" x14ac:dyDescent="0.2">
      <c r="A48" s="42" t="s">
        <v>39</v>
      </c>
      <c r="C48" s="39">
        <f t="shared" si="6"/>
        <v>0</v>
      </c>
      <c r="J48" s="38">
        <f t="shared" si="7"/>
        <v>0</v>
      </c>
    </row>
    <row r="49" spans="1:10" hidden="1" x14ac:dyDescent="0.2">
      <c r="A49" s="42" t="s">
        <v>39</v>
      </c>
      <c r="C49" s="39">
        <f t="shared" si="6"/>
        <v>0</v>
      </c>
      <c r="J49" s="38">
        <f t="shared" si="7"/>
        <v>0</v>
      </c>
    </row>
    <row r="50" spans="1:10" hidden="1" x14ac:dyDescent="0.2">
      <c r="A50" s="42" t="s">
        <v>39</v>
      </c>
      <c r="C50" s="39">
        <f t="shared" si="6"/>
        <v>0</v>
      </c>
      <c r="J50" s="38">
        <f t="shared" si="7"/>
        <v>0</v>
      </c>
    </row>
    <row r="51" spans="1:10" hidden="1" x14ac:dyDescent="0.2">
      <c r="A51" s="42" t="s">
        <v>39</v>
      </c>
      <c r="C51" s="39">
        <f t="shared" si="6"/>
        <v>0</v>
      </c>
      <c r="J51" s="38">
        <f t="shared" si="7"/>
        <v>0</v>
      </c>
    </row>
    <row r="52" spans="1:10" hidden="1" x14ac:dyDescent="0.2">
      <c r="A52" s="42" t="s">
        <v>39</v>
      </c>
      <c r="C52" s="39">
        <f t="shared" si="6"/>
        <v>0</v>
      </c>
      <c r="J52" s="38">
        <f t="shared" si="7"/>
        <v>0</v>
      </c>
    </row>
    <row r="53" spans="1:10" hidden="1" x14ac:dyDescent="0.2">
      <c r="A53" s="42" t="s">
        <v>39</v>
      </c>
      <c r="C53" s="39">
        <f t="shared" si="6"/>
        <v>0</v>
      </c>
      <c r="J53" s="38">
        <f t="shared" si="7"/>
        <v>0</v>
      </c>
    </row>
    <row r="55" spans="1:10" x14ac:dyDescent="0.2">
      <c r="A55" s="8" t="s">
        <v>49</v>
      </c>
    </row>
    <row r="57" spans="1:10" x14ac:dyDescent="0.2">
      <c r="A57" s="8" t="s">
        <v>50</v>
      </c>
    </row>
    <row r="59" spans="1:10" x14ac:dyDescent="0.2">
      <c r="A59" s="12"/>
      <c r="C59" s="10"/>
    </row>
  </sheetData>
  <sortState xmlns:xlrd2="http://schemas.microsoft.com/office/spreadsheetml/2017/richdata2" ref="A4:J37">
    <sortCondition descending="1" ref="C4:C37"/>
  </sortState>
  <mergeCells count="1">
    <mergeCell ref="M3:O3"/>
  </mergeCells>
  <conditionalFormatting sqref="J4:J53">
    <cfRule type="top10" dxfId="19" priority="3" rank="1"/>
  </conditionalFormatting>
  <conditionalFormatting sqref="J4:J53">
    <cfRule type="top10" dxfId="18" priority="2" rank="1"/>
  </conditionalFormatting>
  <conditionalFormatting sqref="D19:I54 D4:E18 G4:I18">
    <cfRule type="top10" dxfId="17" priority="36" rank="1"/>
  </conditionalFormatting>
  <conditionalFormatting sqref="F4:F18">
    <cfRule type="top10" dxfId="16" priority="1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9"/>
  <sheetViews>
    <sheetView zoomScaleNormal="100" workbookViewId="0"/>
  </sheetViews>
  <sheetFormatPr defaultRowHeight="12.75" x14ac:dyDescent="0.2"/>
  <cols>
    <col min="1" max="1" width="12.7109375" customWidth="1"/>
    <col min="2" max="2" width="1.140625" customWidth="1"/>
    <col min="3" max="7" width="10" customWidth="1"/>
    <col min="12" max="12" width="17.5703125" customWidth="1"/>
  </cols>
  <sheetData>
    <row r="1" spans="1:14" ht="18" x14ac:dyDescent="0.25">
      <c r="F1" s="50" t="s">
        <v>35</v>
      </c>
    </row>
    <row r="2" spans="1:14" s="3" customFormat="1" ht="15.75" x14ac:dyDescent="0.25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70</v>
      </c>
      <c r="L2" s="1" t="s">
        <v>0</v>
      </c>
      <c r="M2" s="1"/>
    </row>
    <row r="3" spans="1:14" s="7" customFormat="1" x14ac:dyDescent="0.2">
      <c r="A3" s="5"/>
      <c r="B3" s="5"/>
      <c r="C3" s="5"/>
      <c r="D3" s="6">
        <v>44572</v>
      </c>
      <c r="E3" s="36">
        <v>44614</v>
      </c>
      <c r="F3" s="6">
        <v>44656</v>
      </c>
      <c r="G3" s="36">
        <v>44698</v>
      </c>
      <c r="H3" s="6">
        <v>44733</v>
      </c>
      <c r="I3" s="36">
        <v>44810</v>
      </c>
      <c r="J3" s="36">
        <v>44852</v>
      </c>
      <c r="K3" s="36">
        <v>44894</v>
      </c>
      <c r="L3" s="5"/>
      <c r="M3" s="5"/>
    </row>
    <row r="4" spans="1:14" x14ac:dyDescent="0.2">
      <c r="A4" s="8" t="s">
        <v>26</v>
      </c>
      <c r="C4" s="39">
        <f t="shared" ref="C4:C38" si="0">SUM(D4:K4)</f>
        <v>175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>
        <v>25</v>
      </c>
      <c r="L4" s="38">
        <f t="shared" ref="L4:L38" si="1">IF(ISERROR(AVERAGE(D4:K4)),0,AVERAGE(D4:K4))</f>
        <v>25</v>
      </c>
      <c r="N4" s="8"/>
    </row>
    <row r="5" spans="1:14" x14ac:dyDescent="0.2">
      <c r="A5" s="42" t="s">
        <v>28</v>
      </c>
      <c r="C5" s="39">
        <f t="shared" si="0"/>
        <v>129</v>
      </c>
      <c r="D5">
        <v>20</v>
      </c>
      <c r="E5">
        <v>20</v>
      </c>
      <c r="F5">
        <v>20</v>
      </c>
      <c r="G5">
        <v>20</v>
      </c>
      <c r="H5">
        <v>20</v>
      </c>
      <c r="I5">
        <v>10</v>
      </c>
      <c r="J5">
        <v>13</v>
      </c>
      <c r="K5">
        <v>6</v>
      </c>
      <c r="L5" s="38">
        <f t="shared" si="1"/>
        <v>16.125</v>
      </c>
    </row>
    <row r="6" spans="1:14" x14ac:dyDescent="0.2">
      <c r="A6" s="42" t="s">
        <v>43</v>
      </c>
      <c r="C6" s="39">
        <f t="shared" si="0"/>
        <v>124</v>
      </c>
      <c r="D6">
        <v>16</v>
      </c>
      <c r="E6">
        <v>16</v>
      </c>
      <c r="F6">
        <v>13</v>
      </c>
      <c r="G6">
        <v>16</v>
      </c>
      <c r="H6">
        <v>11</v>
      </c>
      <c r="I6">
        <v>20</v>
      </c>
      <c r="J6">
        <v>16</v>
      </c>
      <c r="K6">
        <v>16</v>
      </c>
      <c r="L6" s="38">
        <f t="shared" si="1"/>
        <v>15.5</v>
      </c>
    </row>
    <row r="7" spans="1:14" x14ac:dyDescent="0.2">
      <c r="A7" s="8" t="s">
        <v>29</v>
      </c>
      <c r="C7" s="39">
        <f t="shared" si="0"/>
        <v>124</v>
      </c>
      <c r="D7">
        <v>13</v>
      </c>
      <c r="E7">
        <v>10</v>
      </c>
      <c r="F7">
        <v>16</v>
      </c>
      <c r="G7">
        <v>13</v>
      </c>
      <c r="H7">
        <v>16</v>
      </c>
      <c r="I7">
        <v>16</v>
      </c>
      <c r="J7">
        <v>20</v>
      </c>
      <c r="K7">
        <v>20</v>
      </c>
      <c r="L7" s="38">
        <f t="shared" si="1"/>
        <v>15.5</v>
      </c>
    </row>
    <row r="8" spans="1:14" x14ac:dyDescent="0.2">
      <c r="A8" s="8" t="s">
        <v>36</v>
      </c>
      <c r="C8" s="39">
        <f t="shared" si="0"/>
        <v>69</v>
      </c>
      <c r="D8">
        <v>6</v>
      </c>
      <c r="E8">
        <v>11</v>
      </c>
      <c r="F8">
        <v>6</v>
      </c>
      <c r="G8">
        <v>6</v>
      </c>
      <c r="H8">
        <v>10</v>
      </c>
      <c r="I8">
        <v>6</v>
      </c>
      <c r="J8">
        <v>11</v>
      </c>
      <c r="K8">
        <v>13</v>
      </c>
      <c r="L8" s="38">
        <f t="shared" si="1"/>
        <v>8.625</v>
      </c>
    </row>
    <row r="9" spans="1:14" x14ac:dyDescent="0.2">
      <c r="A9" s="8" t="s">
        <v>11</v>
      </c>
      <c r="C9" s="39">
        <f t="shared" si="0"/>
        <v>57</v>
      </c>
      <c r="D9">
        <v>5</v>
      </c>
      <c r="E9">
        <v>8</v>
      </c>
      <c r="F9">
        <v>9</v>
      </c>
      <c r="G9">
        <v>11</v>
      </c>
      <c r="H9">
        <v>8</v>
      </c>
      <c r="I9">
        <v>8</v>
      </c>
      <c r="K9">
        <v>8</v>
      </c>
      <c r="L9" s="38">
        <f t="shared" si="1"/>
        <v>8.1428571428571423</v>
      </c>
    </row>
    <row r="10" spans="1:14" x14ac:dyDescent="0.2">
      <c r="A10" s="42" t="s">
        <v>63</v>
      </c>
      <c r="C10" s="39">
        <f t="shared" si="0"/>
        <v>53</v>
      </c>
      <c r="D10">
        <v>10</v>
      </c>
      <c r="E10">
        <v>9</v>
      </c>
      <c r="H10">
        <v>5</v>
      </c>
      <c r="I10">
        <v>9</v>
      </c>
      <c r="J10">
        <v>10</v>
      </c>
      <c r="K10">
        <v>10</v>
      </c>
      <c r="L10" s="38">
        <f t="shared" si="1"/>
        <v>8.8333333333333339</v>
      </c>
    </row>
    <row r="11" spans="1:14" x14ac:dyDescent="0.2">
      <c r="A11" s="42" t="s">
        <v>76</v>
      </c>
      <c r="C11" s="39">
        <f t="shared" si="0"/>
        <v>49</v>
      </c>
      <c r="E11">
        <v>5</v>
      </c>
      <c r="F11">
        <v>7</v>
      </c>
      <c r="G11">
        <v>9</v>
      </c>
      <c r="I11">
        <v>11</v>
      </c>
      <c r="J11">
        <v>8</v>
      </c>
      <c r="K11">
        <v>9</v>
      </c>
      <c r="L11" s="38">
        <f t="shared" si="1"/>
        <v>8.1666666666666661</v>
      </c>
    </row>
    <row r="12" spans="1:14" x14ac:dyDescent="0.2">
      <c r="A12" s="8" t="s">
        <v>27</v>
      </c>
      <c r="C12" s="39">
        <f t="shared" si="0"/>
        <v>49</v>
      </c>
      <c r="E12">
        <v>13</v>
      </c>
      <c r="F12">
        <v>11</v>
      </c>
      <c r="K12">
        <v>25</v>
      </c>
      <c r="L12" s="38">
        <f t="shared" si="1"/>
        <v>16.333333333333332</v>
      </c>
    </row>
    <row r="13" spans="1:14" x14ac:dyDescent="0.2">
      <c r="A13" t="s">
        <v>64</v>
      </c>
      <c r="C13" s="39">
        <f t="shared" si="0"/>
        <v>47</v>
      </c>
      <c r="D13">
        <v>4</v>
      </c>
      <c r="F13">
        <v>8</v>
      </c>
      <c r="G13">
        <v>8</v>
      </c>
      <c r="H13">
        <v>9</v>
      </c>
      <c r="I13">
        <v>5</v>
      </c>
      <c r="J13">
        <v>6</v>
      </c>
      <c r="K13">
        <v>7</v>
      </c>
      <c r="L13" s="38">
        <f t="shared" si="1"/>
        <v>6.7142857142857144</v>
      </c>
    </row>
    <row r="14" spans="1:14" x14ac:dyDescent="0.2">
      <c r="A14" s="42" t="s">
        <v>59</v>
      </c>
      <c r="C14" s="39">
        <f t="shared" si="0"/>
        <v>41</v>
      </c>
      <c r="D14">
        <v>11</v>
      </c>
      <c r="E14">
        <v>6</v>
      </c>
      <c r="F14">
        <v>1</v>
      </c>
      <c r="G14">
        <v>10</v>
      </c>
      <c r="H14">
        <v>4</v>
      </c>
      <c r="J14">
        <v>4</v>
      </c>
      <c r="K14">
        <v>5</v>
      </c>
      <c r="L14" s="38">
        <f t="shared" si="1"/>
        <v>5.8571428571428568</v>
      </c>
    </row>
    <row r="15" spans="1:14" x14ac:dyDescent="0.2">
      <c r="A15" s="8" t="s">
        <v>54</v>
      </c>
      <c r="C15" s="39">
        <f t="shared" si="0"/>
        <v>36</v>
      </c>
      <c r="F15">
        <v>10</v>
      </c>
      <c r="H15">
        <v>13</v>
      </c>
      <c r="I15">
        <v>13</v>
      </c>
      <c r="L15" s="38">
        <f t="shared" si="1"/>
        <v>12</v>
      </c>
    </row>
    <row r="16" spans="1:14" x14ac:dyDescent="0.2">
      <c r="A16" s="8" t="s">
        <v>46</v>
      </c>
      <c r="C16" s="39">
        <f t="shared" si="0"/>
        <v>31</v>
      </c>
      <c r="D16">
        <v>7</v>
      </c>
      <c r="E16">
        <v>4</v>
      </c>
      <c r="G16">
        <v>7</v>
      </c>
      <c r="H16">
        <v>6</v>
      </c>
      <c r="I16">
        <v>1</v>
      </c>
      <c r="J16">
        <v>5</v>
      </c>
      <c r="K16">
        <v>1</v>
      </c>
      <c r="L16" s="38">
        <f t="shared" si="1"/>
        <v>4.4285714285714288</v>
      </c>
    </row>
    <row r="17" spans="1:12" x14ac:dyDescent="0.2">
      <c r="A17" s="42" t="s">
        <v>47</v>
      </c>
      <c r="C17" s="39">
        <f t="shared" si="0"/>
        <v>29</v>
      </c>
      <c r="D17">
        <v>1</v>
      </c>
      <c r="E17">
        <v>7</v>
      </c>
      <c r="F17">
        <v>5</v>
      </c>
      <c r="G17">
        <v>5</v>
      </c>
      <c r="I17">
        <v>2</v>
      </c>
      <c r="J17">
        <v>7</v>
      </c>
      <c r="K17">
        <v>2</v>
      </c>
      <c r="L17" s="38">
        <f t="shared" si="1"/>
        <v>4.1428571428571432</v>
      </c>
    </row>
    <row r="18" spans="1:12" x14ac:dyDescent="0.2">
      <c r="A18" s="42" t="s">
        <v>77</v>
      </c>
      <c r="C18" s="39">
        <f t="shared" si="0"/>
        <v>25</v>
      </c>
      <c r="E18">
        <v>3</v>
      </c>
      <c r="F18">
        <v>2</v>
      </c>
      <c r="G18">
        <v>1</v>
      </c>
      <c r="H18">
        <v>2</v>
      </c>
      <c r="I18">
        <v>3</v>
      </c>
      <c r="J18">
        <v>3</v>
      </c>
      <c r="K18">
        <v>11</v>
      </c>
      <c r="L18" s="38">
        <f t="shared" si="1"/>
        <v>3.5714285714285716</v>
      </c>
    </row>
    <row r="19" spans="1:12" x14ac:dyDescent="0.2">
      <c r="A19" s="8" t="s">
        <v>58</v>
      </c>
      <c r="C19" s="39">
        <f t="shared" si="0"/>
        <v>22</v>
      </c>
      <c r="D19">
        <v>8</v>
      </c>
      <c r="F19">
        <v>3</v>
      </c>
      <c r="G19">
        <v>3</v>
      </c>
      <c r="I19">
        <v>4</v>
      </c>
      <c r="K19">
        <v>4</v>
      </c>
      <c r="L19" s="38">
        <f t="shared" si="1"/>
        <v>4.4000000000000004</v>
      </c>
    </row>
    <row r="20" spans="1:12" x14ac:dyDescent="0.2">
      <c r="A20" s="42" t="s">
        <v>69</v>
      </c>
      <c r="C20" s="39">
        <f t="shared" si="0"/>
        <v>21</v>
      </c>
      <c r="D20">
        <v>3</v>
      </c>
      <c r="E20">
        <v>2</v>
      </c>
      <c r="I20">
        <v>7</v>
      </c>
      <c r="J20">
        <v>9</v>
      </c>
      <c r="L20" s="38">
        <f t="shared" si="1"/>
        <v>5.25</v>
      </c>
    </row>
    <row r="21" spans="1:12" x14ac:dyDescent="0.2">
      <c r="A21" s="42" t="s">
        <v>66</v>
      </c>
      <c r="C21" s="39">
        <f t="shared" si="0"/>
        <v>19</v>
      </c>
      <c r="D21">
        <v>9</v>
      </c>
      <c r="E21">
        <v>1</v>
      </c>
      <c r="F21">
        <v>4</v>
      </c>
      <c r="G21">
        <v>2</v>
      </c>
      <c r="H21">
        <v>3</v>
      </c>
      <c r="L21" s="38">
        <f t="shared" si="1"/>
        <v>3.8</v>
      </c>
    </row>
    <row r="22" spans="1:12" x14ac:dyDescent="0.2">
      <c r="A22" t="s">
        <v>65</v>
      </c>
      <c r="C22" s="39">
        <f t="shared" si="0"/>
        <v>11</v>
      </c>
      <c r="G22">
        <v>4</v>
      </c>
      <c r="H22">
        <v>7</v>
      </c>
      <c r="L22" s="38">
        <f t="shared" si="1"/>
        <v>5.5</v>
      </c>
    </row>
    <row r="23" spans="1:12" x14ac:dyDescent="0.2">
      <c r="A23" s="42" t="s">
        <v>62</v>
      </c>
      <c r="C23" s="39">
        <f t="shared" si="0"/>
        <v>3</v>
      </c>
      <c r="D23">
        <v>2</v>
      </c>
      <c r="E23">
        <v>1</v>
      </c>
      <c r="L23" s="38">
        <f t="shared" si="1"/>
        <v>1.5</v>
      </c>
    </row>
    <row r="24" spans="1:12" x14ac:dyDescent="0.2">
      <c r="A24" s="42" t="s">
        <v>74</v>
      </c>
      <c r="C24" s="39">
        <f t="shared" si="0"/>
        <v>3</v>
      </c>
      <c r="D24">
        <v>1</v>
      </c>
      <c r="E24">
        <v>1</v>
      </c>
      <c r="F24">
        <v>1</v>
      </c>
      <c r="L24" s="38">
        <f t="shared" si="1"/>
        <v>1</v>
      </c>
    </row>
    <row r="25" spans="1:12" x14ac:dyDescent="0.2">
      <c r="A25" s="42" t="s">
        <v>75</v>
      </c>
      <c r="C25" s="39">
        <f t="shared" si="0"/>
        <v>3</v>
      </c>
      <c r="D25">
        <v>1</v>
      </c>
      <c r="E25">
        <v>1</v>
      </c>
      <c r="F25">
        <v>1</v>
      </c>
      <c r="L25" s="38">
        <f t="shared" si="1"/>
        <v>1</v>
      </c>
    </row>
    <row r="26" spans="1:12" x14ac:dyDescent="0.2">
      <c r="A26" s="42" t="s">
        <v>91</v>
      </c>
      <c r="C26" s="39">
        <f t="shared" si="0"/>
        <v>3</v>
      </c>
      <c r="K26">
        <v>3</v>
      </c>
      <c r="L26" s="38">
        <f t="shared" si="1"/>
        <v>3</v>
      </c>
    </row>
    <row r="27" spans="1:12" x14ac:dyDescent="0.2">
      <c r="A27" s="42" t="s">
        <v>61</v>
      </c>
      <c r="C27" s="39">
        <f t="shared" si="0"/>
        <v>2</v>
      </c>
      <c r="D27">
        <v>1</v>
      </c>
      <c r="E27">
        <v>1</v>
      </c>
      <c r="L27" s="38">
        <f t="shared" si="1"/>
        <v>1</v>
      </c>
    </row>
    <row r="28" spans="1:12" x14ac:dyDescent="0.2">
      <c r="A28" s="42" t="s">
        <v>80</v>
      </c>
      <c r="C28" s="39">
        <f t="shared" si="0"/>
        <v>2</v>
      </c>
      <c r="E28">
        <v>1</v>
      </c>
      <c r="F28">
        <v>1</v>
      </c>
      <c r="L28" s="38">
        <f t="shared" si="1"/>
        <v>1</v>
      </c>
    </row>
    <row r="29" spans="1:12" x14ac:dyDescent="0.2">
      <c r="A29" s="42" t="s">
        <v>78</v>
      </c>
      <c r="C29" s="39">
        <f t="shared" si="0"/>
        <v>1</v>
      </c>
      <c r="E29">
        <v>1</v>
      </c>
      <c r="L29" s="38">
        <f t="shared" si="1"/>
        <v>1</v>
      </c>
    </row>
    <row r="30" spans="1:12" x14ac:dyDescent="0.2">
      <c r="A30" s="42" t="s">
        <v>79</v>
      </c>
      <c r="C30" s="39">
        <f t="shared" si="0"/>
        <v>1</v>
      </c>
      <c r="E30">
        <v>1</v>
      </c>
      <c r="L30" s="38">
        <f t="shared" si="1"/>
        <v>1</v>
      </c>
    </row>
    <row r="31" spans="1:12" x14ac:dyDescent="0.2">
      <c r="A31" s="42" t="s">
        <v>84</v>
      </c>
      <c r="C31" s="39">
        <f t="shared" si="0"/>
        <v>0</v>
      </c>
      <c r="L31" s="38">
        <f t="shared" si="1"/>
        <v>0</v>
      </c>
    </row>
    <row r="32" spans="1:12" x14ac:dyDescent="0.2">
      <c r="A32" s="42" t="s">
        <v>67</v>
      </c>
      <c r="C32" s="39">
        <f t="shared" si="0"/>
        <v>0</v>
      </c>
      <c r="L32" s="38">
        <f t="shared" si="1"/>
        <v>0</v>
      </c>
    </row>
    <row r="33" spans="1:12" x14ac:dyDescent="0.2">
      <c r="A33" s="42" t="s">
        <v>68</v>
      </c>
      <c r="C33" s="39">
        <f t="shared" si="0"/>
        <v>0</v>
      </c>
      <c r="L33" s="38">
        <f t="shared" si="1"/>
        <v>0</v>
      </c>
    </row>
    <row r="34" spans="1:12" x14ac:dyDescent="0.2">
      <c r="A34" s="42" t="s">
        <v>60</v>
      </c>
      <c r="C34" s="39">
        <f t="shared" si="0"/>
        <v>0</v>
      </c>
      <c r="L34" s="38">
        <f t="shared" si="1"/>
        <v>0</v>
      </c>
    </row>
    <row r="35" spans="1:12" x14ac:dyDescent="0.2">
      <c r="A35" s="42" t="s">
        <v>87</v>
      </c>
      <c r="C35" s="39">
        <f t="shared" si="0"/>
        <v>0</v>
      </c>
      <c r="L35" s="38">
        <f t="shared" si="1"/>
        <v>0</v>
      </c>
    </row>
    <row r="36" spans="1:12" x14ac:dyDescent="0.2">
      <c r="A36" s="42" t="s">
        <v>88</v>
      </c>
      <c r="C36" s="39">
        <f t="shared" si="0"/>
        <v>0</v>
      </c>
      <c r="L36" s="38">
        <f t="shared" si="1"/>
        <v>0</v>
      </c>
    </row>
    <row r="37" spans="1:12" x14ac:dyDescent="0.2">
      <c r="A37" s="42" t="s">
        <v>89</v>
      </c>
      <c r="C37" s="39">
        <f t="shared" si="0"/>
        <v>0</v>
      </c>
      <c r="L37" s="38">
        <f t="shared" si="1"/>
        <v>0</v>
      </c>
    </row>
    <row r="38" spans="1:12" x14ac:dyDescent="0.2">
      <c r="A38" s="42" t="s">
        <v>90</v>
      </c>
      <c r="C38" s="39">
        <f t="shared" si="0"/>
        <v>0</v>
      </c>
      <c r="L38" s="38">
        <f t="shared" si="1"/>
        <v>0</v>
      </c>
    </row>
    <row r="39" spans="1:12" hidden="1" x14ac:dyDescent="0.2">
      <c r="A39" s="42" t="s">
        <v>39</v>
      </c>
      <c r="C39" s="39">
        <f t="shared" ref="C39:C53" si="2">SUM(D39:K39)</f>
        <v>0</v>
      </c>
      <c r="L39" s="38">
        <f t="shared" ref="L39:L53" si="3">IF(ISERROR(AVERAGE(D39:K39)),0,AVERAGE(D39:K39))</f>
        <v>0</v>
      </c>
    </row>
    <row r="40" spans="1:12" hidden="1" x14ac:dyDescent="0.2">
      <c r="A40" s="42" t="s">
        <v>39</v>
      </c>
      <c r="C40" s="39">
        <f t="shared" si="2"/>
        <v>0</v>
      </c>
      <c r="L40" s="38">
        <f t="shared" si="3"/>
        <v>0</v>
      </c>
    </row>
    <row r="41" spans="1:12" hidden="1" x14ac:dyDescent="0.2">
      <c r="A41" s="42" t="s">
        <v>39</v>
      </c>
      <c r="C41" s="39">
        <f t="shared" si="2"/>
        <v>0</v>
      </c>
      <c r="L41" s="38">
        <f t="shared" si="3"/>
        <v>0</v>
      </c>
    </row>
    <row r="42" spans="1:12" hidden="1" x14ac:dyDescent="0.2">
      <c r="A42" s="42" t="s">
        <v>39</v>
      </c>
      <c r="C42" s="39">
        <f t="shared" si="2"/>
        <v>0</v>
      </c>
      <c r="L42" s="38">
        <f t="shared" si="3"/>
        <v>0</v>
      </c>
    </row>
    <row r="43" spans="1:12" hidden="1" x14ac:dyDescent="0.2">
      <c r="A43" s="42" t="s">
        <v>39</v>
      </c>
      <c r="C43" s="39">
        <f t="shared" si="2"/>
        <v>0</v>
      </c>
      <c r="L43" s="38">
        <f t="shared" si="3"/>
        <v>0</v>
      </c>
    </row>
    <row r="44" spans="1:12" hidden="1" x14ac:dyDescent="0.2">
      <c r="A44" s="42" t="s">
        <v>39</v>
      </c>
      <c r="C44" s="39">
        <f t="shared" si="2"/>
        <v>0</v>
      </c>
      <c r="L44" s="38">
        <f t="shared" si="3"/>
        <v>0</v>
      </c>
    </row>
    <row r="45" spans="1:12" hidden="1" x14ac:dyDescent="0.2">
      <c r="A45" s="42" t="s">
        <v>39</v>
      </c>
      <c r="C45" s="39">
        <f t="shared" si="2"/>
        <v>0</v>
      </c>
      <c r="L45" s="38">
        <f t="shared" si="3"/>
        <v>0</v>
      </c>
    </row>
    <row r="46" spans="1:12" hidden="1" x14ac:dyDescent="0.2">
      <c r="A46" s="42" t="s">
        <v>39</v>
      </c>
      <c r="C46" s="39">
        <f t="shared" si="2"/>
        <v>0</v>
      </c>
      <c r="L46" s="38">
        <f t="shared" si="3"/>
        <v>0</v>
      </c>
    </row>
    <row r="47" spans="1:12" hidden="1" x14ac:dyDescent="0.2">
      <c r="A47" s="42" t="s">
        <v>39</v>
      </c>
      <c r="C47" s="39">
        <f t="shared" si="2"/>
        <v>0</v>
      </c>
      <c r="L47" s="38">
        <f t="shared" si="3"/>
        <v>0</v>
      </c>
    </row>
    <row r="48" spans="1:12" hidden="1" x14ac:dyDescent="0.2">
      <c r="A48" s="42" t="s">
        <v>39</v>
      </c>
      <c r="C48" s="39">
        <f t="shared" si="2"/>
        <v>0</v>
      </c>
      <c r="L48" s="38">
        <f t="shared" si="3"/>
        <v>0</v>
      </c>
    </row>
    <row r="49" spans="1:12" hidden="1" x14ac:dyDescent="0.2">
      <c r="A49" s="42" t="s">
        <v>39</v>
      </c>
      <c r="C49" s="39">
        <f t="shared" si="2"/>
        <v>0</v>
      </c>
      <c r="L49" s="38">
        <f t="shared" si="3"/>
        <v>0</v>
      </c>
    </row>
    <row r="50" spans="1:12" hidden="1" x14ac:dyDescent="0.2">
      <c r="A50" s="42" t="s">
        <v>39</v>
      </c>
      <c r="C50" s="39">
        <f t="shared" si="2"/>
        <v>0</v>
      </c>
      <c r="L50" s="38">
        <f t="shared" si="3"/>
        <v>0</v>
      </c>
    </row>
    <row r="51" spans="1:12" hidden="1" x14ac:dyDescent="0.2">
      <c r="A51" s="42" t="s">
        <v>39</v>
      </c>
      <c r="C51" s="39">
        <f t="shared" si="2"/>
        <v>0</v>
      </c>
      <c r="L51" s="38">
        <f t="shared" si="3"/>
        <v>0</v>
      </c>
    </row>
    <row r="52" spans="1:12" hidden="1" x14ac:dyDescent="0.2">
      <c r="A52" s="42" t="s">
        <v>39</v>
      </c>
      <c r="C52" s="39">
        <f t="shared" si="2"/>
        <v>0</v>
      </c>
      <c r="L52" s="38">
        <f t="shared" si="3"/>
        <v>0</v>
      </c>
    </row>
    <row r="53" spans="1:12" hidden="1" x14ac:dyDescent="0.2">
      <c r="A53" s="42" t="s">
        <v>39</v>
      </c>
      <c r="C53" s="39">
        <f t="shared" si="2"/>
        <v>0</v>
      </c>
      <c r="L53" s="38">
        <f t="shared" si="3"/>
        <v>0</v>
      </c>
    </row>
    <row r="55" spans="1:12" x14ac:dyDescent="0.2">
      <c r="A55" s="8" t="s">
        <v>48</v>
      </c>
    </row>
    <row r="57" spans="1:12" x14ac:dyDescent="0.2">
      <c r="A57" s="37" t="s">
        <v>51</v>
      </c>
    </row>
    <row r="58" spans="1:12" x14ac:dyDescent="0.2">
      <c r="A58" s="14"/>
    </row>
    <row r="59" spans="1:12" x14ac:dyDescent="0.2">
      <c r="A59" s="12"/>
      <c r="C59" s="10"/>
      <c r="D59" s="10"/>
      <c r="E59" s="10"/>
      <c r="F59" s="10"/>
      <c r="G59" s="10"/>
    </row>
  </sheetData>
  <sortState xmlns:xlrd2="http://schemas.microsoft.com/office/spreadsheetml/2017/richdata2" ref="A4:L38">
    <sortCondition descending="1" ref="C4:C38"/>
  </sortState>
  <conditionalFormatting sqref="L4:L53">
    <cfRule type="top10" dxfId="15" priority="5" rank="1"/>
  </conditionalFormatting>
  <conditionalFormatting sqref="L4:L53">
    <cfRule type="top10" dxfId="14" priority="4" rank="1"/>
  </conditionalFormatting>
  <conditionalFormatting sqref="D4:G53">
    <cfRule type="top10" dxfId="13" priority="3" rank="1"/>
  </conditionalFormatting>
  <conditionalFormatting sqref="H4:H61 K4:K61">
    <cfRule type="top10" dxfId="12" priority="36" rank="1"/>
  </conditionalFormatting>
  <conditionalFormatting sqref="I19:J61 I4:I18">
    <cfRule type="top10" dxfId="11" priority="2" rank="1"/>
  </conditionalFormatting>
  <conditionalFormatting sqref="J4:J18">
    <cfRule type="top10" dxfId="10" priority="1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9"/>
  <sheetViews>
    <sheetView workbookViewId="0">
      <selection activeCell="A38" sqref="A38"/>
    </sheetView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7" max="7" width="17.5703125" customWidth="1"/>
  </cols>
  <sheetData>
    <row r="1" spans="1:8" ht="18" x14ac:dyDescent="0.25">
      <c r="D1" s="50" t="s">
        <v>86</v>
      </c>
    </row>
    <row r="2" spans="1:8" s="3" customFormat="1" ht="15.75" x14ac:dyDescent="0.25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1" t="s">
        <v>0</v>
      </c>
      <c r="H2" s="1"/>
    </row>
    <row r="3" spans="1:8" s="7" customFormat="1" x14ac:dyDescent="0.2">
      <c r="A3" s="5"/>
      <c r="B3" s="5"/>
      <c r="C3" s="5"/>
      <c r="D3" s="6">
        <v>44649</v>
      </c>
      <c r="E3" s="6">
        <v>44768</v>
      </c>
      <c r="F3" s="6">
        <v>44873</v>
      </c>
      <c r="G3" s="5"/>
      <c r="H3" s="5"/>
    </row>
    <row r="4" spans="1:8" x14ac:dyDescent="0.2">
      <c r="A4" s="8" t="s">
        <v>26</v>
      </c>
      <c r="C4" s="40">
        <f t="shared" ref="C4:C35" si="0">SUM(D4:F4)</f>
        <v>75</v>
      </c>
      <c r="D4">
        <v>25</v>
      </c>
      <c r="E4">
        <v>25</v>
      </c>
      <c r="F4">
        <v>25</v>
      </c>
      <c r="G4" s="38">
        <f t="shared" ref="G4:G35" si="1">IF(ISERROR(AVERAGE(D4:F4)),0,AVERAGE(D4:F4))</f>
        <v>25</v>
      </c>
    </row>
    <row r="5" spans="1:8" x14ac:dyDescent="0.2">
      <c r="A5" s="8" t="s">
        <v>27</v>
      </c>
      <c r="C5" s="40">
        <f t="shared" si="0"/>
        <v>56</v>
      </c>
      <c r="D5">
        <v>20</v>
      </c>
      <c r="E5">
        <v>16</v>
      </c>
      <c r="F5">
        <v>20</v>
      </c>
      <c r="G5" s="38">
        <f t="shared" si="1"/>
        <v>18.666666666666668</v>
      </c>
    </row>
    <row r="6" spans="1:8" x14ac:dyDescent="0.2">
      <c r="A6" s="8" t="s">
        <v>36</v>
      </c>
      <c r="C6" s="40">
        <f t="shared" si="0"/>
        <v>52</v>
      </c>
      <c r="D6">
        <v>16</v>
      </c>
      <c r="E6">
        <v>20</v>
      </c>
      <c r="F6">
        <v>16</v>
      </c>
      <c r="G6" s="38">
        <f t="shared" si="1"/>
        <v>17.333333333333332</v>
      </c>
    </row>
    <row r="7" spans="1:8" x14ac:dyDescent="0.2">
      <c r="A7" s="42" t="s">
        <v>43</v>
      </c>
      <c r="C7" s="40">
        <f t="shared" si="0"/>
        <v>35</v>
      </c>
      <c r="D7">
        <v>11</v>
      </c>
      <c r="E7">
        <v>11</v>
      </c>
      <c r="F7">
        <v>13</v>
      </c>
      <c r="G7" s="38">
        <f t="shared" si="1"/>
        <v>11.666666666666666</v>
      </c>
    </row>
    <row r="8" spans="1:8" x14ac:dyDescent="0.2">
      <c r="A8" s="8" t="s">
        <v>29</v>
      </c>
      <c r="C8" s="40">
        <f t="shared" si="0"/>
        <v>34</v>
      </c>
      <c r="D8">
        <v>13</v>
      </c>
      <c r="E8">
        <v>10</v>
      </c>
      <c r="F8">
        <v>11</v>
      </c>
      <c r="G8" s="38">
        <f t="shared" si="1"/>
        <v>11.333333333333334</v>
      </c>
    </row>
    <row r="9" spans="1:8" x14ac:dyDescent="0.2">
      <c r="A9" s="42" t="s">
        <v>47</v>
      </c>
      <c r="C9" s="40">
        <f t="shared" si="0"/>
        <v>27</v>
      </c>
      <c r="D9">
        <v>9</v>
      </c>
      <c r="E9">
        <v>8</v>
      </c>
      <c r="F9">
        <v>10</v>
      </c>
      <c r="G9" s="38">
        <f t="shared" si="1"/>
        <v>9</v>
      </c>
    </row>
    <row r="10" spans="1:8" x14ac:dyDescent="0.2">
      <c r="A10" s="42" t="s">
        <v>28</v>
      </c>
      <c r="C10" s="40">
        <f t="shared" si="0"/>
        <v>22</v>
      </c>
      <c r="E10">
        <v>13</v>
      </c>
      <c r="F10">
        <v>9</v>
      </c>
      <c r="G10" s="38">
        <f t="shared" si="1"/>
        <v>11</v>
      </c>
    </row>
    <row r="11" spans="1:8" x14ac:dyDescent="0.2">
      <c r="A11" s="42" t="s">
        <v>59</v>
      </c>
      <c r="C11" s="40">
        <f t="shared" si="0"/>
        <v>21</v>
      </c>
      <c r="D11">
        <v>8</v>
      </c>
      <c r="E11">
        <v>6</v>
      </c>
      <c r="F11">
        <v>7</v>
      </c>
      <c r="G11" s="38">
        <f t="shared" si="1"/>
        <v>7</v>
      </c>
    </row>
    <row r="12" spans="1:8" x14ac:dyDescent="0.2">
      <c r="A12" s="8" t="s">
        <v>58</v>
      </c>
      <c r="C12" s="40">
        <f t="shared" si="0"/>
        <v>19</v>
      </c>
      <c r="D12">
        <v>7</v>
      </c>
      <c r="E12">
        <v>9</v>
      </c>
      <c r="F12">
        <v>3</v>
      </c>
      <c r="G12" s="38">
        <f t="shared" si="1"/>
        <v>6.333333333333333</v>
      </c>
    </row>
    <row r="13" spans="1:8" x14ac:dyDescent="0.2">
      <c r="A13" t="s">
        <v>64</v>
      </c>
      <c r="C13" s="40">
        <f t="shared" si="0"/>
        <v>17</v>
      </c>
      <c r="D13">
        <v>5</v>
      </c>
      <c r="E13">
        <v>4</v>
      </c>
      <c r="F13">
        <v>8</v>
      </c>
      <c r="G13" s="38">
        <f t="shared" si="1"/>
        <v>5.666666666666667</v>
      </c>
    </row>
    <row r="14" spans="1:8" x14ac:dyDescent="0.2">
      <c r="A14" s="8" t="s">
        <v>11</v>
      </c>
      <c r="C14" s="40">
        <f t="shared" si="0"/>
        <v>15</v>
      </c>
      <c r="D14">
        <v>10</v>
      </c>
      <c r="F14">
        <v>5</v>
      </c>
      <c r="G14" s="38">
        <f t="shared" si="1"/>
        <v>7.5</v>
      </c>
    </row>
    <row r="15" spans="1:8" x14ac:dyDescent="0.2">
      <c r="A15" s="42" t="s">
        <v>76</v>
      </c>
      <c r="C15" s="40">
        <f t="shared" si="0"/>
        <v>13</v>
      </c>
      <c r="D15">
        <v>6</v>
      </c>
      <c r="E15">
        <v>7</v>
      </c>
      <c r="G15" s="38">
        <f t="shared" si="1"/>
        <v>6.5</v>
      </c>
    </row>
    <row r="16" spans="1:8" x14ac:dyDescent="0.2">
      <c r="A16" s="42" t="s">
        <v>69</v>
      </c>
      <c r="C16" s="40">
        <f t="shared" si="0"/>
        <v>11</v>
      </c>
      <c r="D16">
        <v>2</v>
      </c>
      <c r="E16">
        <v>5</v>
      </c>
      <c r="F16">
        <v>4</v>
      </c>
      <c r="G16" s="38">
        <f t="shared" si="1"/>
        <v>3.6666666666666665</v>
      </c>
    </row>
    <row r="17" spans="1:7" x14ac:dyDescent="0.2">
      <c r="A17" s="8" t="s">
        <v>46</v>
      </c>
      <c r="C17" s="40">
        <f t="shared" si="0"/>
        <v>9</v>
      </c>
      <c r="D17">
        <v>3</v>
      </c>
      <c r="F17">
        <v>6</v>
      </c>
      <c r="G17" s="38">
        <f t="shared" si="1"/>
        <v>4.5</v>
      </c>
    </row>
    <row r="18" spans="1:7" x14ac:dyDescent="0.2">
      <c r="A18" s="8" t="s">
        <v>54</v>
      </c>
      <c r="C18" s="40">
        <f t="shared" si="0"/>
        <v>4</v>
      </c>
      <c r="D18">
        <v>4</v>
      </c>
      <c r="G18" s="38">
        <f t="shared" si="1"/>
        <v>4</v>
      </c>
    </row>
    <row r="19" spans="1:7" x14ac:dyDescent="0.2">
      <c r="A19" s="42" t="s">
        <v>74</v>
      </c>
      <c r="C19" s="40">
        <f t="shared" si="0"/>
        <v>3</v>
      </c>
      <c r="E19">
        <v>3</v>
      </c>
      <c r="G19" s="38">
        <f t="shared" si="1"/>
        <v>3</v>
      </c>
    </row>
    <row r="20" spans="1:7" x14ac:dyDescent="0.2">
      <c r="A20" s="42" t="s">
        <v>75</v>
      </c>
      <c r="C20" s="40">
        <f t="shared" si="0"/>
        <v>2</v>
      </c>
      <c r="E20">
        <v>2</v>
      </c>
      <c r="G20" s="38">
        <f t="shared" si="1"/>
        <v>2</v>
      </c>
    </row>
    <row r="21" spans="1:7" x14ac:dyDescent="0.2">
      <c r="A21" s="42" t="s">
        <v>88</v>
      </c>
      <c r="C21" s="40">
        <f t="shared" si="0"/>
        <v>2</v>
      </c>
      <c r="F21">
        <v>2</v>
      </c>
      <c r="G21" s="38">
        <f t="shared" si="1"/>
        <v>2</v>
      </c>
    </row>
    <row r="22" spans="1:7" x14ac:dyDescent="0.2">
      <c r="A22" s="42" t="s">
        <v>63</v>
      </c>
      <c r="C22" s="40">
        <f t="shared" si="0"/>
        <v>0</v>
      </c>
      <c r="G22" s="38">
        <f t="shared" si="1"/>
        <v>0</v>
      </c>
    </row>
    <row r="23" spans="1:7" x14ac:dyDescent="0.2">
      <c r="A23" s="42" t="s">
        <v>84</v>
      </c>
      <c r="C23" s="40">
        <f t="shared" si="0"/>
        <v>0</v>
      </c>
      <c r="G23" s="38">
        <f t="shared" si="1"/>
        <v>0</v>
      </c>
    </row>
    <row r="24" spans="1:7" x14ac:dyDescent="0.2">
      <c r="A24" s="42" t="s">
        <v>62</v>
      </c>
      <c r="C24" s="40">
        <f t="shared" si="0"/>
        <v>0</v>
      </c>
      <c r="G24" s="38">
        <f t="shared" si="1"/>
        <v>0</v>
      </c>
    </row>
    <row r="25" spans="1:7" x14ac:dyDescent="0.2">
      <c r="A25" s="42" t="s">
        <v>61</v>
      </c>
      <c r="C25" s="40">
        <f t="shared" si="0"/>
        <v>0</v>
      </c>
      <c r="G25" s="38">
        <f t="shared" si="1"/>
        <v>0</v>
      </c>
    </row>
    <row r="26" spans="1:7" x14ac:dyDescent="0.2">
      <c r="A26" t="s">
        <v>65</v>
      </c>
      <c r="C26" s="40">
        <f t="shared" si="0"/>
        <v>0</v>
      </c>
      <c r="G26" s="38">
        <f t="shared" si="1"/>
        <v>0</v>
      </c>
    </row>
    <row r="27" spans="1:7" x14ac:dyDescent="0.2">
      <c r="A27" s="42" t="s">
        <v>66</v>
      </c>
      <c r="C27" s="40">
        <f t="shared" si="0"/>
        <v>0</v>
      </c>
      <c r="G27" s="38">
        <f t="shared" si="1"/>
        <v>0</v>
      </c>
    </row>
    <row r="28" spans="1:7" x14ac:dyDescent="0.2">
      <c r="A28" s="42" t="s">
        <v>67</v>
      </c>
      <c r="C28" s="40">
        <f t="shared" si="0"/>
        <v>0</v>
      </c>
      <c r="G28" s="38">
        <f t="shared" si="1"/>
        <v>0</v>
      </c>
    </row>
    <row r="29" spans="1:7" x14ac:dyDescent="0.2">
      <c r="A29" s="42" t="s">
        <v>68</v>
      </c>
      <c r="C29" s="40">
        <f t="shared" si="0"/>
        <v>0</v>
      </c>
      <c r="G29" s="38">
        <f t="shared" si="1"/>
        <v>0</v>
      </c>
    </row>
    <row r="30" spans="1:7" x14ac:dyDescent="0.2">
      <c r="A30" s="42" t="s">
        <v>60</v>
      </c>
      <c r="C30" s="40">
        <f t="shared" si="0"/>
        <v>0</v>
      </c>
      <c r="G30" s="38">
        <f t="shared" si="1"/>
        <v>0</v>
      </c>
    </row>
    <row r="31" spans="1:7" x14ac:dyDescent="0.2">
      <c r="A31" s="42" t="s">
        <v>77</v>
      </c>
      <c r="C31" s="40">
        <f t="shared" si="0"/>
        <v>0</v>
      </c>
      <c r="G31" s="38">
        <f t="shared" si="1"/>
        <v>0</v>
      </c>
    </row>
    <row r="32" spans="1:7" x14ac:dyDescent="0.2">
      <c r="A32" s="42" t="s">
        <v>78</v>
      </c>
      <c r="C32" s="40">
        <f t="shared" si="0"/>
        <v>0</v>
      </c>
      <c r="G32" s="38">
        <f t="shared" si="1"/>
        <v>0</v>
      </c>
    </row>
    <row r="33" spans="1:7" x14ac:dyDescent="0.2">
      <c r="A33" s="42" t="s">
        <v>79</v>
      </c>
      <c r="C33" s="40">
        <f t="shared" si="0"/>
        <v>0</v>
      </c>
      <c r="G33" s="38">
        <f t="shared" si="1"/>
        <v>0</v>
      </c>
    </row>
    <row r="34" spans="1:7" x14ac:dyDescent="0.2">
      <c r="A34" s="42" t="s">
        <v>80</v>
      </c>
      <c r="C34" s="40">
        <f t="shared" si="0"/>
        <v>0</v>
      </c>
      <c r="G34" s="38">
        <f t="shared" si="1"/>
        <v>0</v>
      </c>
    </row>
    <row r="35" spans="1:7" x14ac:dyDescent="0.2">
      <c r="A35" s="42" t="s">
        <v>87</v>
      </c>
      <c r="C35" s="40">
        <f t="shared" si="0"/>
        <v>0</v>
      </c>
      <c r="G35" s="38">
        <f t="shared" si="1"/>
        <v>0</v>
      </c>
    </row>
    <row r="36" spans="1:7" x14ac:dyDescent="0.2">
      <c r="A36" s="42" t="s">
        <v>89</v>
      </c>
      <c r="C36" s="40">
        <f t="shared" ref="C36:C38" si="2">SUM(D36:F36)</f>
        <v>0</v>
      </c>
      <c r="G36" s="38">
        <f t="shared" ref="G36:G38" si="3">IF(ISERROR(AVERAGE(D36:F36)),0,AVERAGE(D36:F36))</f>
        <v>0</v>
      </c>
    </row>
    <row r="37" spans="1:7" x14ac:dyDescent="0.2">
      <c r="A37" s="42" t="s">
        <v>90</v>
      </c>
      <c r="C37" s="40">
        <f t="shared" si="2"/>
        <v>0</v>
      </c>
      <c r="G37" s="38">
        <f t="shared" si="3"/>
        <v>0</v>
      </c>
    </row>
    <row r="38" spans="1:7" x14ac:dyDescent="0.2">
      <c r="A38" s="42" t="s">
        <v>91</v>
      </c>
      <c r="C38" s="40">
        <f t="shared" si="2"/>
        <v>0</v>
      </c>
      <c r="G38" s="38">
        <f t="shared" si="3"/>
        <v>0</v>
      </c>
    </row>
    <row r="39" spans="1:7" hidden="1" x14ac:dyDescent="0.2">
      <c r="A39" s="42" t="s">
        <v>39</v>
      </c>
      <c r="C39" s="40">
        <f t="shared" ref="C39:C53" si="4">SUM(D39:F39)</f>
        <v>0</v>
      </c>
      <c r="G39" s="38">
        <f t="shared" ref="G39:G53" si="5">IF(ISERROR(AVERAGE(D39:F39)),0,AVERAGE(D39:F39))</f>
        <v>0</v>
      </c>
    </row>
    <row r="40" spans="1:7" hidden="1" x14ac:dyDescent="0.2">
      <c r="A40" s="42" t="s">
        <v>39</v>
      </c>
      <c r="C40" s="40">
        <f t="shared" si="4"/>
        <v>0</v>
      </c>
      <c r="G40" s="38">
        <f t="shared" si="5"/>
        <v>0</v>
      </c>
    </row>
    <row r="41" spans="1:7" hidden="1" x14ac:dyDescent="0.2">
      <c r="A41" s="42" t="s">
        <v>39</v>
      </c>
      <c r="C41" s="40">
        <f t="shared" si="4"/>
        <v>0</v>
      </c>
      <c r="G41" s="38">
        <f t="shared" si="5"/>
        <v>0</v>
      </c>
    </row>
    <row r="42" spans="1:7" hidden="1" x14ac:dyDescent="0.2">
      <c r="A42" s="42" t="s">
        <v>39</v>
      </c>
      <c r="C42" s="40">
        <f t="shared" si="4"/>
        <v>0</v>
      </c>
      <c r="G42" s="38">
        <f t="shared" si="5"/>
        <v>0</v>
      </c>
    </row>
    <row r="43" spans="1:7" hidden="1" x14ac:dyDescent="0.2">
      <c r="A43" s="42" t="s">
        <v>39</v>
      </c>
      <c r="C43" s="40">
        <f t="shared" si="4"/>
        <v>0</v>
      </c>
      <c r="G43" s="38">
        <f t="shared" si="5"/>
        <v>0</v>
      </c>
    </row>
    <row r="44" spans="1:7" hidden="1" x14ac:dyDescent="0.2">
      <c r="A44" s="42" t="s">
        <v>39</v>
      </c>
      <c r="C44" s="40">
        <f t="shared" si="4"/>
        <v>0</v>
      </c>
      <c r="G44" s="38">
        <f t="shared" si="5"/>
        <v>0</v>
      </c>
    </row>
    <row r="45" spans="1:7" hidden="1" x14ac:dyDescent="0.2">
      <c r="A45" s="42" t="s">
        <v>39</v>
      </c>
      <c r="C45" s="40">
        <f t="shared" si="4"/>
        <v>0</v>
      </c>
      <c r="G45" s="38">
        <f t="shared" si="5"/>
        <v>0</v>
      </c>
    </row>
    <row r="46" spans="1:7" hidden="1" x14ac:dyDescent="0.2">
      <c r="A46" s="42" t="s">
        <v>39</v>
      </c>
      <c r="C46" s="40">
        <f t="shared" si="4"/>
        <v>0</v>
      </c>
      <c r="G46" s="38">
        <f t="shared" si="5"/>
        <v>0</v>
      </c>
    </row>
    <row r="47" spans="1:7" hidden="1" x14ac:dyDescent="0.2">
      <c r="A47" s="42" t="s">
        <v>39</v>
      </c>
      <c r="C47" s="40">
        <f t="shared" si="4"/>
        <v>0</v>
      </c>
      <c r="G47" s="38">
        <f t="shared" si="5"/>
        <v>0</v>
      </c>
    </row>
    <row r="48" spans="1:7" hidden="1" x14ac:dyDescent="0.2">
      <c r="A48" s="42" t="s">
        <v>39</v>
      </c>
      <c r="C48" s="40">
        <f t="shared" si="4"/>
        <v>0</v>
      </c>
      <c r="G48" s="38">
        <f t="shared" si="5"/>
        <v>0</v>
      </c>
    </row>
    <row r="49" spans="1:7" hidden="1" x14ac:dyDescent="0.2">
      <c r="A49" s="42" t="s">
        <v>39</v>
      </c>
      <c r="C49" s="40">
        <f t="shared" si="4"/>
        <v>0</v>
      </c>
      <c r="G49" s="38">
        <f t="shared" si="5"/>
        <v>0</v>
      </c>
    </row>
    <row r="50" spans="1:7" hidden="1" x14ac:dyDescent="0.2">
      <c r="A50" s="42" t="s">
        <v>39</v>
      </c>
      <c r="C50" s="40">
        <f t="shared" si="4"/>
        <v>0</v>
      </c>
      <c r="G50" s="38">
        <f t="shared" si="5"/>
        <v>0</v>
      </c>
    </row>
    <row r="51" spans="1:7" hidden="1" x14ac:dyDescent="0.2">
      <c r="A51" s="42" t="s">
        <v>39</v>
      </c>
      <c r="C51" s="40">
        <f t="shared" si="4"/>
        <v>0</v>
      </c>
      <c r="G51" s="38">
        <f t="shared" si="5"/>
        <v>0</v>
      </c>
    </row>
    <row r="52" spans="1:7" hidden="1" x14ac:dyDescent="0.2">
      <c r="A52" s="42" t="s">
        <v>39</v>
      </c>
      <c r="C52" s="40">
        <f t="shared" si="4"/>
        <v>0</v>
      </c>
      <c r="G52" s="38">
        <f t="shared" si="5"/>
        <v>0</v>
      </c>
    </row>
    <row r="53" spans="1:7" hidden="1" x14ac:dyDescent="0.2">
      <c r="A53" s="42" t="s">
        <v>39</v>
      </c>
      <c r="C53" s="40">
        <f t="shared" si="4"/>
        <v>0</v>
      </c>
      <c r="G53" s="38">
        <f t="shared" si="5"/>
        <v>0</v>
      </c>
    </row>
    <row r="55" spans="1:7" x14ac:dyDescent="0.2">
      <c r="A55" s="8" t="s">
        <v>48</v>
      </c>
    </row>
    <row r="57" spans="1:7" x14ac:dyDescent="0.2">
      <c r="A57" s="8" t="s">
        <v>30</v>
      </c>
    </row>
    <row r="59" spans="1:7" x14ac:dyDescent="0.2">
      <c r="A59" s="12"/>
      <c r="C59" s="10"/>
    </row>
  </sheetData>
  <sortState xmlns:xlrd2="http://schemas.microsoft.com/office/spreadsheetml/2017/richdata2" ref="A4:G35">
    <sortCondition descending="1" ref="C4:C35"/>
  </sortState>
  <conditionalFormatting sqref="G4:G53">
    <cfRule type="top10" dxfId="9" priority="3" rank="1"/>
  </conditionalFormatting>
  <conditionalFormatting sqref="G4:G53">
    <cfRule type="top10" dxfId="8" priority="2" rank="1"/>
  </conditionalFormatting>
  <conditionalFormatting sqref="D19:F61 D4:D18 F4:F18">
    <cfRule type="top10" dxfId="7" priority="46" rank="1"/>
  </conditionalFormatting>
  <conditionalFormatting sqref="E4:E18">
    <cfRule type="top10" dxfId="6" priority="1" rank="1"/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Overall Results</vt:lpstr>
      <vt:lpstr>Marlborough Cup</vt:lpstr>
      <vt:lpstr>Saloon</vt:lpstr>
      <vt:lpstr>LMPGT</vt:lpstr>
      <vt:lpstr>Classic F1</vt:lpstr>
      <vt:lpstr>Formula Libra</vt:lpstr>
      <vt:lpstr>Endurance</vt:lpstr>
      <vt:lpstr>Classic Sports&amp;GT</vt:lpstr>
      <vt:lpstr>Tin Top Libre</vt:lpstr>
      <vt:lpstr>Drag</vt:lpstr>
    </vt:vector>
  </TitlesOfParts>
  <Company>Tibco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Callaghan</dc:creator>
  <cp:lastModifiedBy>James Callaghan</cp:lastModifiedBy>
  <cp:lastPrinted>2015-01-12T20:26:03Z</cp:lastPrinted>
  <dcterms:created xsi:type="dcterms:W3CDTF">2010-05-13T08:28:28Z</dcterms:created>
  <dcterms:modified xsi:type="dcterms:W3CDTF">2022-12-14T01:15:11Z</dcterms:modified>
</cp:coreProperties>
</file>