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Windows User" reservationPassword="EEAF"/>
  <workbookPr defaultThemeVersion="124226"/>
  <bookViews>
    <workbookView xWindow="14385" yWindow="-15" windowWidth="14430" windowHeight="13425"/>
  </bookViews>
  <sheets>
    <sheet name="Overall Results" sheetId="7" r:id="rId1"/>
    <sheet name="Saloon" sheetId="1" r:id="rId2"/>
    <sheet name="LMPGT" sheetId="3" r:id="rId3"/>
    <sheet name="Classic F1" sheetId="5" r:id="rId4"/>
    <sheet name="Formula Libra" sheetId="6" r:id="rId5"/>
    <sheet name="HO" sheetId="9" r:id="rId6"/>
    <sheet name="Endurance" sheetId="11" r:id="rId7"/>
    <sheet name="BSCRA" sheetId="12" r:id="rId8"/>
    <sheet name="Classic Sports&amp;GT" sheetId="13" r:id="rId9"/>
    <sheet name="Drag" sheetId="16" r:id="rId10"/>
    <sheet name="Sheet1" sheetId="14" r:id="rId11"/>
  </sheets>
  <calcPr calcId="145621"/>
</workbook>
</file>

<file path=xl/calcChain.xml><?xml version="1.0" encoding="utf-8"?>
<calcChain xmlns="http://schemas.openxmlformats.org/spreadsheetml/2006/main">
  <c r="C45" i="16" l="1"/>
  <c r="J45" i="16"/>
  <c r="C46" i="16"/>
  <c r="J46" i="16"/>
  <c r="C47" i="16"/>
  <c r="J47" i="16"/>
  <c r="C48" i="16"/>
  <c r="J48" i="16"/>
  <c r="C49" i="16"/>
  <c r="J49" i="16"/>
  <c r="C50" i="16"/>
  <c r="J50" i="16"/>
  <c r="C51" i="16"/>
  <c r="J51" i="16"/>
  <c r="C52" i="16"/>
  <c r="J52" i="16"/>
  <c r="C53" i="16"/>
  <c r="J53" i="16"/>
  <c r="C54" i="16"/>
  <c r="J54" i="16"/>
  <c r="C44" i="13"/>
  <c r="J44" i="13"/>
  <c r="C45" i="13"/>
  <c r="J45" i="13"/>
  <c r="C46" i="13"/>
  <c r="J46" i="13"/>
  <c r="C47" i="13"/>
  <c r="J47" i="13"/>
  <c r="C48" i="13"/>
  <c r="J48" i="13"/>
  <c r="C49" i="13"/>
  <c r="J49" i="13"/>
  <c r="C50" i="13"/>
  <c r="J50" i="13"/>
  <c r="C51" i="13"/>
  <c r="J51" i="13"/>
  <c r="C52" i="13"/>
  <c r="J52" i="13"/>
  <c r="C53" i="13"/>
  <c r="J53" i="13"/>
  <c r="C44" i="12"/>
  <c r="H44" i="12"/>
  <c r="C45" i="12"/>
  <c r="H45" i="12"/>
  <c r="C46" i="12"/>
  <c r="H46" i="12"/>
  <c r="C47" i="12"/>
  <c r="H47" i="12"/>
  <c r="C48" i="12"/>
  <c r="H48" i="12"/>
  <c r="C49" i="12"/>
  <c r="H49" i="12"/>
  <c r="C50" i="12"/>
  <c r="H50" i="12"/>
  <c r="C51" i="12"/>
  <c r="H51" i="12"/>
  <c r="C52" i="12"/>
  <c r="H52" i="12"/>
  <c r="C53" i="12"/>
  <c r="H53" i="12"/>
  <c r="C44" i="11"/>
  <c r="H44" i="11"/>
  <c r="C45" i="11"/>
  <c r="H45" i="11"/>
  <c r="C46" i="11"/>
  <c r="H46" i="11"/>
  <c r="C47" i="11"/>
  <c r="H47" i="11"/>
  <c r="C48" i="11"/>
  <c r="H48" i="11"/>
  <c r="C49" i="11"/>
  <c r="H49" i="11"/>
  <c r="C50" i="11"/>
  <c r="H50" i="11"/>
  <c r="C51" i="11"/>
  <c r="H51" i="11"/>
  <c r="C52" i="11"/>
  <c r="H52" i="11"/>
  <c r="C53" i="11"/>
  <c r="H53" i="11"/>
  <c r="C44" i="9"/>
  <c r="F44" i="9"/>
  <c r="C45" i="9"/>
  <c r="F45" i="9"/>
  <c r="C46" i="9"/>
  <c r="F46" i="9"/>
  <c r="C47" i="9"/>
  <c r="F47" i="9"/>
  <c r="C48" i="9"/>
  <c r="F48" i="9"/>
  <c r="C49" i="9"/>
  <c r="F49" i="9"/>
  <c r="C50" i="9"/>
  <c r="F50" i="9"/>
  <c r="C51" i="9"/>
  <c r="F51" i="9"/>
  <c r="C52" i="9"/>
  <c r="F52" i="9"/>
  <c r="C53" i="9"/>
  <c r="F53" i="9"/>
  <c r="C44" i="6"/>
  <c r="K44" i="6"/>
  <c r="C45" i="6"/>
  <c r="K45" i="6"/>
  <c r="C46" i="6"/>
  <c r="K46" i="6"/>
  <c r="C47" i="6"/>
  <c r="K47" i="6"/>
  <c r="C48" i="6"/>
  <c r="K48" i="6"/>
  <c r="C49" i="6"/>
  <c r="K49" i="6"/>
  <c r="C50" i="6"/>
  <c r="K50" i="6"/>
  <c r="C51" i="6"/>
  <c r="K51" i="6"/>
  <c r="C52" i="6"/>
  <c r="K52" i="6"/>
  <c r="C53" i="6"/>
  <c r="K53" i="6"/>
  <c r="C44" i="5"/>
  <c r="J44" i="5"/>
  <c r="L44" i="5"/>
  <c r="T44" i="5"/>
  <c r="K44" i="5" s="1"/>
  <c r="C45" i="5"/>
  <c r="J45" i="5"/>
  <c r="L45" i="5"/>
  <c r="T45" i="5"/>
  <c r="K45" i="5" s="1"/>
  <c r="C46" i="5"/>
  <c r="J46" i="5"/>
  <c r="L46" i="5"/>
  <c r="T46" i="5"/>
  <c r="K46" i="5" s="1"/>
  <c r="C47" i="5"/>
  <c r="J47" i="5"/>
  <c r="K47" i="5"/>
  <c r="L47" i="5"/>
  <c r="T47" i="5"/>
  <c r="C48" i="5"/>
  <c r="J48" i="5"/>
  <c r="L48" i="5"/>
  <c r="T48" i="5"/>
  <c r="K48" i="5" s="1"/>
  <c r="C49" i="5"/>
  <c r="J49" i="5"/>
  <c r="L49" i="5"/>
  <c r="T49" i="5"/>
  <c r="K49" i="5" s="1"/>
  <c r="C50" i="5"/>
  <c r="J50" i="5"/>
  <c r="K50" i="5"/>
  <c r="L50" i="5"/>
  <c r="T50" i="5"/>
  <c r="C51" i="5"/>
  <c r="J51" i="5"/>
  <c r="L51" i="5"/>
  <c r="T51" i="5"/>
  <c r="K51" i="5" s="1"/>
  <c r="C52" i="5"/>
  <c r="J52" i="5"/>
  <c r="L52" i="5"/>
  <c r="T52" i="5"/>
  <c r="K52" i="5" s="1"/>
  <c r="C53" i="5"/>
  <c r="J53" i="5"/>
  <c r="L53" i="5"/>
  <c r="T53" i="5"/>
  <c r="K53" i="5" s="1"/>
  <c r="C44" i="3"/>
  <c r="L44" i="3"/>
  <c r="C45" i="3"/>
  <c r="L45" i="3"/>
  <c r="C46" i="3"/>
  <c r="L46" i="3"/>
  <c r="C47" i="3"/>
  <c r="L47" i="3"/>
  <c r="C48" i="3"/>
  <c r="L48" i="3"/>
  <c r="C49" i="3"/>
  <c r="L49" i="3"/>
  <c r="C50" i="3"/>
  <c r="L50" i="3"/>
  <c r="C51" i="3"/>
  <c r="L51" i="3"/>
  <c r="C52" i="3"/>
  <c r="L52" i="3"/>
  <c r="C53" i="3"/>
  <c r="L53" i="3"/>
  <c r="C44" i="1"/>
  <c r="J44" i="1"/>
  <c r="C45" i="1"/>
  <c r="J45" i="1"/>
  <c r="C46" i="1"/>
  <c r="J46" i="1"/>
  <c r="C47" i="1"/>
  <c r="J47" i="1"/>
  <c r="C48" i="1"/>
  <c r="J48" i="1"/>
  <c r="C49" i="1"/>
  <c r="J49" i="1"/>
  <c r="C50" i="1"/>
  <c r="J50" i="1"/>
  <c r="C51" i="1"/>
  <c r="J51" i="1"/>
  <c r="C52" i="1"/>
  <c r="J52" i="1"/>
  <c r="C53" i="1"/>
  <c r="J53" i="1"/>
  <c r="A44" i="7"/>
  <c r="C44" i="7"/>
  <c r="I44" i="7"/>
  <c r="J44" i="7"/>
  <c r="K44" i="7"/>
  <c r="L44" i="7"/>
  <c r="M44" i="7"/>
  <c r="A45" i="7"/>
  <c r="C45" i="7"/>
  <c r="I45" i="7"/>
  <c r="J45" i="7"/>
  <c r="K45" i="7"/>
  <c r="L45" i="7"/>
  <c r="M45" i="7"/>
  <c r="A46" i="7"/>
  <c r="C46" i="7"/>
  <c r="I46" i="7"/>
  <c r="J46" i="7"/>
  <c r="K46" i="7"/>
  <c r="L46" i="7"/>
  <c r="M46" i="7"/>
  <c r="A47" i="7"/>
  <c r="C47" i="7"/>
  <c r="I47" i="7"/>
  <c r="J47" i="7"/>
  <c r="K47" i="7"/>
  <c r="L47" i="7"/>
  <c r="M47" i="7"/>
  <c r="A48" i="7"/>
  <c r="C48" i="7"/>
  <c r="I48" i="7"/>
  <c r="J48" i="7"/>
  <c r="K48" i="7"/>
  <c r="L48" i="7"/>
  <c r="M48" i="7"/>
  <c r="A49" i="7"/>
  <c r="C49" i="7"/>
  <c r="I49" i="7"/>
  <c r="J49" i="7"/>
  <c r="K49" i="7"/>
  <c r="L49" i="7"/>
  <c r="M49" i="7"/>
  <c r="A50" i="7"/>
  <c r="C50" i="7"/>
  <c r="I50" i="7"/>
  <c r="J50" i="7"/>
  <c r="K50" i="7"/>
  <c r="L50" i="7"/>
  <c r="M50" i="7"/>
  <c r="A51" i="7"/>
  <c r="C51" i="7"/>
  <c r="I51" i="7"/>
  <c r="J51" i="7"/>
  <c r="K51" i="7"/>
  <c r="L51" i="7"/>
  <c r="M51" i="7"/>
  <c r="A52" i="7"/>
  <c r="C52" i="7"/>
  <c r="I52" i="7"/>
  <c r="J52" i="7"/>
  <c r="K52" i="7"/>
  <c r="L52" i="7"/>
  <c r="M52" i="7"/>
  <c r="A53" i="7"/>
  <c r="C53" i="7"/>
  <c r="I53" i="7"/>
  <c r="J53" i="7"/>
  <c r="K53" i="7"/>
  <c r="L53" i="7"/>
  <c r="M53" i="7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" i="5"/>
  <c r="J44" i="16" l="1"/>
  <c r="C44" i="16"/>
  <c r="J43" i="16"/>
  <c r="C43" i="16"/>
  <c r="J42" i="16"/>
  <c r="C42" i="16"/>
  <c r="J41" i="16"/>
  <c r="C41" i="16"/>
  <c r="J40" i="16"/>
  <c r="C40" i="16"/>
  <c r="J39" i="16"/>
  <c r="C39" i="16"/>
  <c r="J38" i="16"/>
  <c r="C38" i="16"/>
  <c r="J37" i="16"/>
  <c r="C37" i="16"/>
  <c r="J36" i="16"/>
  <c r="C36" i="16"/>
  <c r="J14" i="16"/>
  <c r="C14" i="16"/>
  <c r="J35" i="16"/>
  <c r="C35" i="16"/>
  <c r="N32" i="7" s="1"/>
  <c r="J34" i="16"/>
  <c r="C34" i="16"/>
  <c r="N30" i="7" s="1"/>
  <c r="J33" i="16"/>
  <c r="C33" i="16"/>
  <c r="N34" i="7" s="1"/>
  <c r="J32" i="16"/>
  <c r="C32" i="16"/>
  <c r="N33" i="7" s="1"/>
  <c r="J31" i="16"/>
  <c r="C31" i="16"/>
  <c r="N31" i="7" s="1"/>
  <c r="J30" i="16"/>
  <c r="C30" i="16"/>
  <c r="N19" i="7" s="1"/>
  <c r="J29" i="16"/>
  <c r="C29" i="16"/>
  <c r="N17" i="7" s="1"/>
  <c r="J28" i="16"/>
  <c r="C28" i="16"/>
  <c r="N28" i="7" s="1"/>
  <c r="J27" i="16"/>
  <c r="C27" i="16"/>
  <c r="N27" i="7" s="1"/>
  <c r="J26" i="16"/>
  <c r="C26" i="16"/>
  <c r="N25" i="7" s="1"/>
  <c r="J25" i="16"/>
  <c r="C25" i="16"/>
  <c r="N24" i="7" s="1"/>
  <c r="J24" i="16"/>
  <c r="C24" i="16"/>
  <c r="N29" i="7" s="1"/>
  <c r="J23" i="16"/>
  <c r="C23" i="16"/>
  <c r="N26" i="7" s="1"/>
  <c r="J10" i="16"/>
  <c r="C10" i="16"/>
  <c r="N15" i="7" s="1"/>
  <c r="J22" i="16"/>
  <c r="C22" i="16"/>
  <c r="N22" i="7" s="1"/>
  <c r="J15" i="16"/>
  <c r="C15" i="16"/>
  <c r="N21" i="7" s="1"/>
  <c r="J21" i="16"/>
  <c r="C21" i="16"/>
  <c r="N23" i="7" s="1"/>
  <c r="J13" i="16"/>
  <c r="C13" i="16"/>
  <c r="N14" i="7" s="1"/>
  <c r="J20" i="16"/>
  <c r="C20" i="16"/>
  <c r="N13" i="7" s="1"/>
  <c r="J5" i="16"/>
  <c r="C5" i="16"/>
  <c r="N11" i="7" s="1"/>
  <c r="J19" i="16"/>
  <c r="C19" i="16"/>
  <c r="N16" i="7" s="1"/>
  <c r="J18" i="16"/>
  <c r="C18" i="16"/>
  <c r="N18" i="7" s="1"/>
  <c r="J11" i="16"/>
  <c r="C11" i="16"/>
  <c r="N12" i="7" s="1"/>
  <c r="J17" i="16"/>
  <c r="C17" i="16"/>
  <c r="N8" i="7" s="1"/>
  <c r="J6" i="16"/>
  <c r="C6" i="16"/>
  <c r="N7" i="7" s="1"/>
  <c r="J8" i="16"/>
  <c r="C8" i="16"/>
  <c r="N9" i="7" s="1"/>
  <c r="J16" i="16"/>
  <c r="C16" i="16"/>
  <c r="N6" i="7" s="1"/>
  <c r="J12" i="16"/>
  <c r="C12" i="16"/>
  <c r="N5" i="7" s="1"/>
  <c r="J9" i="16"/>
  <c r="C9" i="16"/>
  <c r="N10" i="7" s="1"/>
  <c r="J7" i="16"/>
  <c r="C7" i="16"/>
  <c r="N4" i="7" s="1"/>
  <c r="N39" i="7" l="1"/>
  <c r="N20" i="7"/>
  <c r="N38" i="7"/>
  <c r="N43" i="7"/>
  <c r="N42" i="7"/>
  <c r="N35" i="7"/>
  <c r="N40" i="7"/>
  <c r="N37" i="7"/>
  <c r="N44" i="7"/>
  <c r="N45" i="7"/>
  <c r="N46" i="7"/>
  <c r="N47" i="7"/>
  <c r="N48" i="7"/>
  <c r="N49" i="7"/>
  <c r="N50" i="7"/>
  <c r="N51" i="7"/>
  <c r="N52" i="7"/>
  <c r="N53" i="7"/>
  <c r="N36" i="7"/>
  <c r="N41" i="7"/>
  <c r="J4" i="1"/>
  <c r="J8" i="1"/>
  <c r="J9" i="1"/>
  <c r="J5" i="1"/>
  <c r="J12" i="1"/>
  <c r="J11" i="1"/>
  <c r="J6" i="1"/>
  <c r="J10" i="1"/>
  <c r="J19" i="1"/>
  <c r="J14" i="1"/>
  <c r="J7" i="1"/>
  <c r="J15" i="1"/>
  <c r="J18" i="1"/>
  <c r="J20" i="1"/>
  <c r="J21" i="1"/>
  <c r="J16" i="1"/>
  <c r="J17" i="1"/>
  <c r="J22" i="1"/>
  <c r="J23" i="1"/>
  <c r="J24" i="1"/>
  <c r="J25" i="1"/>
  <c r="J26" i="1"/>
  <c r="J27" i="1"/>
  <c r="J13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L4" i="3"/>
  <c r="L6" i="3"/>
  <c r="L5" i="3"/>
  <c r="L7" i="3"/>
  <c r="L8" i="3"/>
  <c r="L10" i="3"/>
  <c r="L12" i="3"/>
  <c r="L14" i="3"/>
  <c r="L13" i="3"/>
  <c r="L15" i="3"/>
  <c r="L11" i="3"/>
  <c r="L20" i="3"/>
  <c r="L22" i="3"/>
  <c r="L23" i="3"/>
  <c r="L24" i="3"/>
  <c r="L25" i="3"/>
  <c r="L26" i="3"/>
  <c r="L27" i="3"/>
  <c r="L18" i="3"/>
  <c r="L17" i="3"/>
  <c r="L19" i="3"/>
  <c r="L28" i="3"/>
  <c r="L29" i="3"/>
  <c r="L16" i="3"/>
  <c r="L9" i="3"/>
  <c r="L30" i="3"/>
  <c r="L31" i="3"/>
  <c r="L32" i="3"/>
  <c r="L21" i="3"/>
  <c r="L33" i="3"/>
  <c r="L34" i="3"/>
  <c r="L35" i="3"/>
  <c r="L36" i="3"/>
  <c r="L37" i="3"/>
  <c r="L38" i="3"/>
  <c r="L39" i="3"/>
  <c r="L40" i="3"/>
  <c r="L41" i="3"/>
  <c r="L42" i="3"/>
  <c r="L43" i="3"/>
  <c r="J4" i="5"/>
  <c r="L4" i="5"/>
  <c r="J10" i="5"/>
  <c r="L10" i="5"/>
  <c r="J6" i="5"/>
  <c r="L6" i="5"/>
  <c r="J7" i="5"/>
  <c r="L7" i="5"/>
  <c r="J13" i="5"/>
  <c r="L13" i="5"/>
  <c r="J8" i="5"/>
  <c r="L8" i="5"/>
  <c r="J5" i="5"/>
  <c r="L5" i="5"/>
  <c r="J12" i="5"/>
  <c r="L12" i="5"/>
  <c r="J14" i="5"/>
  <c r="L14" i="5"/>
  <c r="J9" i="5"/>
  <c r="L9" i="5"/>
  <c r="J15" i="5"/>
  <c r="L15" i="5"/>
  <c r="J11" i="5"/>
  <c r="L11" i="5"/>
  <c r="J16" i="5"/>
  <c r="L16" i="5"/>
  <c r="J17" i="5"/>
  <c r="L17" i="5"/>
  <c r="J18" i="5"/>
  <c r="L18" i="5"/>
  <c r="J19" i="5"/>
  <c r="L19" i="5"/>
  <c r="J20" i="5"/>
  <c r="L20" i="5"/>
  <c r="J21" i="5"/>
  <c r="L21" i="5"/>
  <c r="J22" i="5"/>
  <c r="L22" i="5"/>
  <c r="J23" i="5"/>
  <c r="L23" i="5"/>
  <c r="J24" i="5"/>
  <c r="L24" i="5"/>
  <c r="J25" i="5"/>
  <c r="L25" i="5"/>
  <c r="J26" i="5"/>
  <c r="L26" i="5"/>
  <c r="J27" i="5"/>
  <c r="L27" i="5"/>
  <c r="J28" i="5"/>
  <c r="L28" i="5"/>
  <c r="J29" i="5"/>
  <c r="L29" i="5"/>
  <c r="J30" i="5"/>
  <c r="L30" i="5"/>
  <c r="J31" i="5"/>
  <c r="L31" i="5"/>
  <c r="J32" i="5"/>
  <c r="L32" i="5"/>
  <c r="J33" i="5"/>
  <c r="L33" i="5"/>
  <c r="J34" i="5"/>
  <c r="L34" i="5"/>
  <c r="J35" i="5"/>
  <c r="L35" i="5"/>
  <c r="J36" i="5"/>
  <c r="L36" i="5"/>
  <c r="J37" i="5"/>
  <c r="L37" i="5"/>
  <c r="J38" i="5"/>
  <c r="L38" i="5"/>
  <c r="J39" i="5"/>
  <c r="L39" i="5"/>
  <c r="J40" i="5"/>
  <c r="L40" i="5"/>
  <c r="J41" i="5"/>
  <c r="L41" i="5"/>
  <c r="J42" i="5"/>
  <c r="L42" i="5"/>
  <c r="J43" i="5"/>
  <c r="L43" i="5"/>
  <c r="C4" i="6"/>
  <c r="K4" i="6"/>
  <c r="C11" i="6"/>
  <c r="K11" i="6"/>
  <c r="C6" i="6"/>
  <c r="K6" i="6"/>
  <c r="C5" i="6"/>
  <c r="K5" i="6"/>
  <c r="C10" i="6"/>
  <c r="K10" i="6"/>
  <c r="C7" i="6"/>
  <c r="K7" i="6"/>
  <c r="C8" i="6"/>
  <c r="K8" i="6"/>
  <c r="C16" i="6"/>
  <c r="K16" i="6"/>
  <c r="C20" i="6"/>
  <c r="K20" i="6"/>
  <c r="C15" i="6"/>
  <c r="K15" i="6"/>
  <c r="C12" i="6"/>
  <c r="K12" i="6"/>
  <c r="C9" i="6"/>
  <c r="K9" i="6"/>
  <c r="C17" i="6"/>
  <c r="K17" i="6"/>
  <c r="C14" i="6"/>
  <c r="K14" i="6"/>
  <c r="C13" i="6"/>
  <c r="K13" i="6"/>
  <c r="C21" i="6"/>
  <c r="K21" i="6"/>
  <c r="C22" i="6"/>
  <c r="K22" i="6"/>
  <c r="C23" i="6"/>
  <c r="K23" i="6"/>
  <c r="C24" i="6"/>
  <c r="K24" i="6"/>
  <c r="C25" i="6"/>
  <c r="K25" i="6"/>
  <c r="C26" i="6"/>
  <c r="K26" i="6"/>
  <c r="C27" i="6"/>
  <c r="K27" i="6"/>
  <c r="C19" i="6"/>
  <c r="K19" i="6"/>
  <c r="C18" i="6"/>
  <c r="K18" i="6"/>
  <c r="C28" i="6"/>
  <c r="K28" i="6"/>
  <c r="C29" i="6"/>
  <c r="K29" i="6"/>
  <c r="C30" i="6"/>
  <c r="K30" i="6"/>
  <c r="C31" i="6"/>
  <c r="K31" i="6"/>
  <c r="C32" i="6"/>
  <c r="K32" i="6"/>
  <c r="C33" i="6"/>
  <c r="K33" i="6"/>
  <c r="C34" i="6"/>
  <c r="K34" i="6"/>
  <c r="C35" i="6"/>
  <c r="K35" i="6"/>
  <c r="C36" i="6"/>
  <c r="K36" i="6"/>
  <c r="C37" i="6"/>
  <c r="K37" i="6"/>
  <c r="C38" i="6"/>
  <c r="K38" i="6"/>
  <c r="C39" i="6"/>
  <c r="K39" i="6"/>
  <c r="C40" i="6"/>
  <c r="K40" i="6"/>
  <c r="C41" i="6"/>
  <c r="K41" i="6"/>
  <c r="C42" i="6"/>
  <c r="K42" i="6"/>
  <c r="C43" i="6"/>
  <c r="K43" i="6"/>
  <c r="P44" i="7" l="1"/>
  <c r="P45" i="7"/>
  <c r="P47" i="7"/>
  <c r="P49" i="7"/>
  <c r="P51" i="7"/>
  <c r="P38" i="7"/>
  <c r="P42" i="7"/>
  <c r="P53" i="7"/>
  <c r="P37" i="7"/>
  <c r="P35" i="7"/>
  <c r="P39" i="7"/>
  <c r="P43" i="7"/>
  <c r="P50" i="7"/>
  <c r="P41" i="7"/>
  <c r="P36" i="7"/>
  <c r="P40" i="7"/>
  <c r="P46" i="7"/>
  <c r="P48" i="7"/>
  <c r="P52" i="7"/>
  <c r="C9" i="11"/>
  <c r="C21" i="11"/>
  <c r="C8" i="11"/>
  <c r="C15" i="11"/>
  <c r="C10" i="11"/>
  <c r="C7" i="11"/>
  <c r="C5" i="11"/>
  <c r="C6" i="11"/>
  <c r="C4" i="11"/>
  <c r="C16" i="11"/>
  <c r="C12" i="11"/>
  <c r="C11" i="11"/>
  <c r="C18" i="11"/>
  <c r="C23" i="11"/>
  <c r="C20" i="11"/>
  <c r="C24" i="11"/>
  <c r="C13" i="11"/>
  <c r="C25" i="11"/>
  <c r="C26" i="11"/>
  <c r="C27" i="11"/>
  <c r="C8" i="13" l="1"/>
  <c r="C6" i="13"/>
  <c r="C7" i="13"/>
  <c r="C14" i="13"/>
  <c r="C5" i="13"/>
  <c r="C21" i="13"/>
  <c r="C9" i="13"/>
  <c r="C22" i="13"/>
  <c r="C24" i="13"/>
  <c r="C18" i="13"/>
  <c r="C10" i="13"/>
  <c r="C26" i="13"/>
  <c r="C16" i="13"/>
  <c r="C12" i="13"/>
  <c r="C15" i="13"/>
  <c r="C17" i="13"/>
  <c r="C11" i="13"/>
  <c r="C27" i="13"/>
  <c r="C23" i="13"/>
  <c r="C28" i="13"/>
  <c r="C13" i="13"/>
  <c r="C29" i="13"/>
  <c r="C30" i="13"/>
  <c r="C19" i="13"/>
  <c r="C25" i="13"/>
  <c r="C31" i="13"/>
  <c r="C32" i="13"/>
  <c r="C33" i="13"/>
  <c r="C34" i="13"/>
  <c r="C20" i="13"/>
  <c r="C35" i="13"/>
  <c r="C36" i="13"/>
  <c r="C37" i="13"/>
  <c r="C38" i="13"/>
  <c r="C39" i="13"/>
  <c r="C40" i="13"/>
  <c r="C41" i="13"/>
  <c r="C42" i="13"/>
  <c r="C43" i="13"/>
  <c r="C4" i="13"/>
  <c r="M4" i="7" s="1"/>
  <c r="C18" i="12"/>
  <c r="C11" i="12"/>
  <c r="C6" i="12"/>
  <c r="C16" i="12"/>
  <c r="C19" i="12"/>
  <c r="C4" i="12"/>
  <c r="C20" i="12"/>
  <c r="C21" i="12"/>
  <c r="C22" i="12"/>
  <c r="C10" i="12"/>
  <c r="C23" i="12"/>
  <c r="C8" i="12"/>
  <c r="C24" i="12"/>
  <c r="C5" i="12"/>
  <c r="C25" i="12"/>
  <c r="C26" i="12"/>
  <c r="C13" i="12"/>
  <c r="C27" i="12"/>
  <c r="C28" i="12"/>
  <c r="C12" i="12"/>
  <c r="C29" i="12"/>
  <c r="C30" i="12"/>
  <c r="C31" i="12"/>
  <c r="C32" i="12"/>
  <c r="C33" i="12"/>
  <c r="C14" i="12"/>
  <c r="C34" i="12"/>
  <c r="C35" i="12"/>
  <c r="C36" i="12"/>
  <c r="C7" i="12"/>
  <c r="C37" i="12"/>
  <c r="C38" i="12"/>
  <c r="C39" i="12"/>
  <c r="C40" i="12"/>
  <c r="C9" i="12"/>
  <c r="C17" i="12"/>
  <c r="C41" i="12"/>
  <c r="C42" i="12"/>
  <c r="C43" i="12"/>
  <c r="C15" i="12"/>
  <c r="C17" i="11"/>
  <c r="C28" i="11"/>
  <c r="C22" i="11"/>
  <c r="C29" i="11"/>
  <c r="C30" i="11"/>
  <c r="C31" i="11"/>
  <c r="C32" i="11"/>
  <c r="C33" i="11"/>
  <c r="C34" i="11"/>
  <c r="C19" i="11"/>
  <c r="C35" i="11"/>
  <c r="C36" i="11"/>
  <c r="C37" i="11"/>
  <c r="C38" i="11"/>
  <c r="C39" i="11"/>
  <c r="C40" i="11"/>
  <c r="C41" i="11"/>
  <c r="C42" i="11"/>
  <c r="C43" i="11"/>
  <c r="C14" i="11"/>
  <c r="C18" i="9"/>
  <c r="C12" i="9"/>
  <c r="C15" i="9"/>
  <c r="C9" i="9"/>
  <c r="C14" i="9"/>
  <c r="C16" i="9"/>
  <c r="C20" i="9"/>
  <c r="C21" i="9"/>
  <c r="C22" i="9"/>
  <c r="C23" i="9"/>
  <c r="C24" i="9"/>
  <c r="C7" i="9"/>
  <c r="C25" i="9"/>
  <c r="C5" i="9"/>
  <c r="C26" i="9"/>
  <c r="C27" i="9"/>
  <c r="C6" i="9"/>
  <c r="C8" i="9"/>
  <c r="C17" i="9"/>
  <c r="C11" i="9"/>
  <c r="C13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19" i="9"/>
  <c r="C43" i="9"/>
  <c r="C10" i="9"/>
  <c r="C4" i="9"/>
  <c r="C8" i="1"/>
  <c r="C11" i="1"/>
  <c r="C10" i="1"/>
  <c r="C5" i="1"/>
  <c r="C19" i="1"/>
  <c r="C15" i="1"/>
  <c r="C6" i="1"/>
  <c r="C23" i="1"/>
  <c r="C24" i="1"/>
  <c r="C25" i="1"/>
  <c r="C26" i="1"/>
  <c r="C9" i="1"/>
  <c r="C27" i="1"/>
  <c r="C20" i="1"/>
  <c r="C13" i="1"/>
  <c r="C17" i="1"/>
  <c r="C12" i="1"/>
  <c r="C28" i="1"/>
  <c r="C7" i="1"/>
  <c r="C29" i="1"/>
  <c r="C14" i="1"/>
  <c r="C30" i="1"/>
  <c r="C18" i="1"/>
  <c r="C16" i="1"/>
  <c r="C31" i="1"/>
  <c r="C32" i="1"/>
  <c r="C33" i="1"/>
  <c r="C34" i="1"/>
  <c r="C35" i="1"/>
  <c r="C36" i="1"/>
  <c r="C21" i="1"/>
  <c r="C37" i="1"/>
  <c r="C22" i="1"/>
  <c r="C38" i="1"/>
  <c r="C39" i="1"/>
  <c r="C40" i="1"/>
  <c r="C41" i="1"/>
  <c r="C42" i="1"/>
  <c r="C43" i="1"/>
  <c r="C4" i="1"/>
  <c r="F53" i="7" l="1"/>
  <c r="F52" i="7"/>
  <c r="F45" i="7"/>
  <c r="F46" i="7"/>
  <c r="F50" i="7"/>
  <c r="F47" i="7"/>
  <c r="F51" i="7"/>
  <c r="F44" i="7"/>
  <c r="F48" i="7"/>
  <c r="F49" i="7"/>
  <c r="J8" i="13"/>
  <c r="J6" i="13"/>
  <c r="J7" i="13"/>
  <c r="J14" i="13"/>
  <c r="J5" i="13"/>
  <c r="J21" i="13"/>
  <c r="J9" i="13"/>
  <c r="J22" i="13"/>
  <c r="J24" i="13"/>
  <c r="J18" i="13"/>
  <c r="J10" i="13"/>
  <c r="J26" i="13"/>
  <c r="J16" i="13"/>
  <c r="J12" i="13"/>
  <c r="J15" i="13"/>
  <c r="J17" i="13"/>
  <c r="J11" i="13"/>
  <c r="J27" i="13"/>
  <c r="J23" i="13"/>
  <c r="J28" i="13"/>
  <c r="J13" i="13"/>
  <c r="J29" i="13"/>
  <c r="J30" i="13"/>
  <c r="J19" i="13"/>
  <c r="J25" i="13"/>
  <c r="J31" i="13"/>
  <c r="J32" i="13"/>
  <c r="J33" i="13"/>
  <c r="J34" i="13"/>
  <c r="J20" i="13"/>
  <c r="J35" i="13"/>
  <c r="J36" i="13"/>
  <c r="J37" i="13"/>
  <c r="J38" i="13"/>
  <c r="J39" i="13"/>
  <c r="J40" i="13"/>
  <c r="J41" i="13"/>
  <c r="J42" i="13"/>
  <c r="J43" i="13"/>
  <c r="J4" i="13"/>
  <c r="H18" i="12"/>
  <c r="H11" i="12"/>
  <c r="H6" i="12"/>
  <c r="H16" i="12"/>
  <c r="H19" i="12"/>
  <c r="H4" i="12"/>
  <c r="H20" i="12"/>
  <c r="H21" i="12"/>
  <c r="H22" i="12"/>
  <c r="H10" i="12"/>
  <c r="H23" i="12"/>
  <c r="H8" i="12"/>
  <c r="H24" i="12"/>
  <c r="H5" i="12"/>
  <c r="H25" i="12"/>
  <c r="H26" i="12"/>
  <c r="H13" i="12"/>
  <c r="H27" i="12"/>
  <c r="H28" i="12"/>
  <c r="H12" i="12"/>
  <c r="H29" i="12"/>
  <c r="H30" i="12"/>
  <c r="H31" i="12"/>
  <c r="H32" i="12"/>
  <c r="H33" i="12"/>
  <c r="H14" i="12"/>
  <c r="H34" i="12"/>
  <c r="H35" i="12"/>
  <c r="H36" i="12"/>
  <c r="H7" i="12"/>
  <c r="H37" i="12"/>
  <c r="H38" i="12"/>
  <c r="H39" i="12"/>
  <c r="H40" i="12"/>
  <c r="H9" i="12"/>
  <c r="H17" i="12"/>
  <c r="H41" i="12"/>
  <c r="H42" i="12"/>
  <c r="H43" i="12"/>
  <c r="H15" i="12"/>
  <c r="H7" i="11"/>
  <c r="H21" i="11"/>
  <c r="H5" i="11"/>
  <c r="H4" i="11"/>
  <c r="H12" i="11"/>
  <c r="H11" i="11"/>
  <c r="H16" i="11"/>
  <c r="H18" i="11"/>
  <c r="H23" i="11"/>
  <c r="H20" i="11"/>
  <c r="H24" i="11"/>
  <c r="H8" i="11"/>
  <c r="H15" i="11"/>
  <c r="H6" i="11"/>
  <c r="H13" i="11"/>
  <c r="H25" i="11"/>
  <c r="H10" i="11"/>
  <c r="H26" i="11"/>
  <c r="H27" i="11"/>
  <c r="H17" i="11"/>
  <c r="H28" i="11"/>
  <c r="H22" i="11"/>
  <c r="H29" i="11"/>
  <c r="H30" i="11"/>
  <c r="H31" i="11"/>
  <c r="H32" i="11"/>
  <c r="H33" i="11"/>
  <c r="H34" i="11"/>
  <c r="H19" i="11"/>
  <c r="H35" i="11"/>
  <c r="H36" i="11"/>
  <c r="H37" i="11"/>
  <c r="H38" i="11"/>
  <c r="H39" i="11"/>
  <c r="H40" i="11"/>
  <c r="H41" i="11"/>
  <c r="H42" i="11"/>
  <c r="H43" i="11"/>
  <c r="H14" i="11"/>
  <c r="H9" i="11"/>
  <c r="F18" i="9"/>
  <c r="F12" i="9"/>
  <c r="F15" i="9"/>
  <c r="F9" i="9"/>
  <c r="F14" i="9"/>
  <c r="F16" i="9"/>
  <c r="F20" i="9"/>
  <c r="F21" i="9"/>
  <c r="F22" i="9"/>
  <c r="F23" i="9"/>
  <c r="F24" i="9"/>
  <c r="F7" i="9"/>
  <c r="F25" i="9"/>
  <c r="F5" i="9"/>
  <c r="F26" i="9"/>
  <c r="F27" i="9"/>
  <c r="F6" i="9"/>
  <c r="F8" i="9"/>
  <c r="P27" i="7" s="1"/>
  <c r="F17" i="9"/>
  <c r="F11" i="9"/>
  <c r="F13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19" i="9"/>
  <c r="F43" i="9"/>
  <c r="F10" i="9"/>
  <c r="F4" i="9"/>
  <c r="K10" i="5"/>
  <c r="K6" i="5"/>
  <c r="K7" i="5"/>
  <c r="K13" i="5"/>
  <c r="K8" i="5"/>
  <c r="K5" i="5"/>
  <c r="K12" i="5"/>
  <c r="K14" i="5"/>
  <c r="K9" i="5"/>
  <c r="K15" i="5"/>
  <c r="K11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" i="5"/>
  <c r="P20" i="7" l="1"/>
  <c r="P30" i="7"/>
  <c r="P33" i="7"/>
  <c r="P32" i="7"/>
  <c r="P31" i="7"/>
  <c r="P34" i="7"/>
  <c r="P19" i="7"/>
  <c r="P28" i="7"/>
  <c r="P29" i="7"/>
  <c r="P17" i="7"/>
  <c r="P26" i="7"/>
  <c r="P25" i="7"/>
  <c r="P18" i="7"/>
  <c r="P24" i="7"/>
  <c r="P12" i="7"/>
  <c r="P15" i="7"/>
  <c r="P4" i="7"/>
  <c r="P16" i="7"/>
  <c r="P23" i="7"/>
  <c r="P14" i="7"/>
  <c r="P10" i="7"/>
  <c r="P22" i="7"/>
  <c r="P21" i="7"/>
  <c r="P13" i="7"/>
  <c r="P11" i="7"/>
  <c r="P8" i="7"/>
  <c r="P7" i="7"/>
  <c r="P9" i="7"/>
  <c r="P6" i="7"/>
  <c r="P5" i="7"/>
  <c r="J5" i="7"/>
  <c r="K5" i="7"/>
  <c r="L5" i="7"/>
  <c r="M5" i="7"/>
  <c r="J6" i="7"/>
  <c r="K6" i="7"/>
  <c r="L6" i="7"/>
  <c r="M6" i="7"/>
  <c r="J9" i="7"/>
  <c r="K9" i="7"/>
  <c r="L9" i="7"/>
  <c r="M9" i="7"/>
  <c r="J7" i="7"/>
  <c r="K7" i="7"/>
  <c r="L7" i="7"/>
  <c r="M7" i="7"/>
  <c r="J12" i="7"/>
  <c r="K12" i="7"/>
  <c r="L12" i="7"/>
  <c r="M12" i="7"/>
  <c r="J18" i="7"/>
  <c r="K18" i="7"/>
  <c r="L18" i="7"/>
  <c r="M18" i="7"/>
  <c r="J11" i="7"/>
  <c r="K11" i="7"/>
  <c r="L11" i="7"/>
  <c r="M11" i="7"/>
  <c r="J23" i="7"/>
  <c r="K23" i="7"/>
  <c r="L23" i="7"/>
  <c r="M23" i="7"/>
  <c r="J10" i="7"/>
  <c r="K10" i="7"/>
  <c r="L10" i="7"/>
  <c r="M10" i="7"/>
  <c r="J19" i="7"/>
  <c r="K19" i="7"/>
  <c r="L19" i="7"/>
  <c r="M19" i="7"/>
  <c r="J21" i="7"/>
  <c r="K21" i="7"/>
  <c r="L21" i="7"/>
  <c r="M21" i="7"/>
  <c r="J30" i="7"/>
  <c r="K30" i="7"/>
  <c r="L30" i="7"/>
  <c r="M30" i="7"/>
  <c r="J26" i="7"/>
  <c r="K26" i="7"/>
  <c r="L26" i="7"/>
  <c r="M26" i="7"/>
  <c r="J16" i="7"/>
  <c r="K16" i="7"/>
  <c r="L16" i="7"/>
  <c r="M16" i="7"/>
  <c r="J20" i="7"/>
  <c r="K20" i="7"/>
  <c r="L20" i="7"/>
  <c r="M20" i="7"/>
  <c r="J15" i="7"/>
  <c r="K15" i="7"/>
  <c r="L15" i="7"/>
  <c r="M15" i="7"/>
  <c r="J8" i="7"/>
  <c r="K8" i="7"/>
  <c r="L8" i="7"/>
  <c r="M8" i="7"/>
  <c r="J39" i="7"/>
  <c r="K39" i="7"/>
  <c r="L39" i="7"/>
  <c r="M39" i="7"/>
  <c r="J14" i="7"/>
  <c r="K14" i="7"/>
  <c r="L14" i="7"/>
  <c r="M14" i="7"/>
  <c r="J29" i="7"/>
  <c r="K29" i="7"/>
  <c r="L29" i="7"/>
  <c r="M29" i="7"/>
  <c r="J13" i="7"/>
  <c r="K13" i="7"/>
  <c r="L13" i="7"/>
  <c r="M13" i="7"/>
  <c r="J34" i="7"/>
  <c r="K34" i="7"/>
  <c r="L34" i="7"/>
  <c r="M34" i="7"/>
  <c r="J17" i="7"/>
  <c r="K17" i="7"/>
  <c r="L17" i="7"/>
  <c r="M17" i="7"/>
  <c r="J31" i="7"/>
  <c r="K31" i="7"/>
  <c r="L31" i="7"/>
  <c r="M31" i="7"/>
  <c r="J35" i="7"/>
  <c r="K35" i="7"/>
  <c r="L35" i="7"/>
  <c r="M35" i="7"/>
  <c r="J40" i="7"/>
  <c r="K40" i="7"/>
  <c r="L40" i="7"/>
  <c r="M40" i="7"/>
  <c r="J41" i="7"/>
  <c r="K41" i="7"/>
  <c r="L41" i="7"/>
  <c r="M41" i="7"/>
  <c r="J36" i="7"/>
  <c r="K36" i="7"/>
  <c r="L36" i="7"/>
  <c r="M36" i="7"/>
  <c r="J42" i="7"/>
  <c r="K42" i="7"/>
  <c r="L42" i="7"/>
  <c r="M42" i="7"/>
  <c r="J22" i="7"/>
  <c r="K22" i="7"/>
  <c r="L22" i="7"/>
  <c r="M22" i="7"/>
  <c r="J25" i="7"/>
  <c r="K25" i="7"/>
  <c r="L25" i="7"/>
  <c r="M25" i="7"/>
  <c r="J32" i="7"/>
  <c r="K32" i="7"/>
  <c r="L32" i="7"/>
  <c r="M32" i="7"/>
  <c r="J37" i="7"/>
  <c r="K37" i="7"/>
  <c r="L37" i="7"/>
  <c r="M37" i="7"/>
  <c r="J38" i="7"/>
  <c r="K38" i="7"/>
  <c r="L38" i="7"/>
  <c r="M38" i="7"/>
  <c r="J24" i="7"/>
  <c r="K24" i="7"/>
  <c r="L24" i="7"/>
  <c r="M24" i="7"/>
  <c r="J28" i="7"/>
  <c r="K28" i="7"/>
  <c r="L28" i="7"/>
  <c r="M28" i="7"/>
  <c r="J33" i="7"/>
  <c r="K33" i="7"/>
  <c r="L33" i="7"/>
  <c r="M33" i="7"/>
  <c r="J43" i="7"/>
  <c r="K43" i="7"/>
  <c r="L43" i="7"/>
  <c r="M43" i="7"/>
  <c r="J27" i="7"/>
  <c r="K27" i="7"/>
  <c r="L27" i="7"/>
  <c r="M27" i="7"/>
  <c r="L4" i="7"/>
  <c r="K4" i="7"/>
  <c r="J4" i="7"/>
  <c r="I5" i="7"/>
  <c r="I6" i="7"/>
  <c r="I9" i="7"/>
  <c r="I7" i="7"/>
  <c r="I12" i="7"/>
  <c r="I18" i="7"/>
  <c r="I11" i="7"/>
  <c r="I23" i="7"/>
  <c r="I10" i="7"/>
  <c r="I19" i="7"/>
  <c r="I21" i="7"/>
  <c r="I30" i="7"/>
  <c r="I26" i="7"/>
  <c r="I16" i="7"/>
  <c r="I20" i="7"/>
  <c r="I15" i="7"/>
  <c r="I8" i="7"/>
  <c r="I39" i="7"/>
  <c r="I14" i="7"/>
  <c r="I29" i="7"/>
  <c r="I13" i="7"/>
  <c r="I34" i="7"/>
  <c r="I17" i="7"/>
  <c r="I31" i="7"/>
  <c r="I35" i="7"/>
  <c r="I40" i="7"/>
  <c r="I41" i="7"/>
  <c r="I36" i="7"/>
  <c r="I42" i="7"/>
  <c r="I22" i="7"/>
  <c r="I25" i="7"/>
  <c r="I32" i="7"/>
  <c r="I37" i="7"/>
  <c r="I38" i="7"/>
  <c r="I24" i="7"/>
  <c r="I28" i="7"/>
  <c r="I33" i="7"/>
  <c r="I43" i="7"/>
  <c r="I27" i="7"/>
  <c r="I4" i="7"/>
  <c r="F5" i="7"/>
  <c r="F6" i="7"/>
  <c r="F9" i="7"/>
  <c r="F7" i="7"/>
  <c r="F12" i="7"/>
  <c r="F18" i="7"/>
  <c r="F11" i="7"/>
  <c r="F23" i="7"/>
  <c r="F10" i="7"/>
  <c r="F19" i="7"/>
  <c r="F21" i="7"/>
  <c r="F30" i="7"/>
  <c r="F26" i="7"/>
  <c r="F16" i="7"/>
  <c r="F20" i="7"/>
  <c r="F15" i="7"/>
  <c r="F8" i="7"/>
  <c r="F39" i="7"/>
  <c r="F14" i="7"/>
  <c r="F29" i="7"/>
  <c r="F13" i="7"/>
  <c r="F34" i="7"/>
  <c r="F17" i="7"/>
  <c r="F31" i="7"/>
  <c r="F35" i="7"/>
  <c r="F40" i="7"/>
  <c r="F41" i="7"/>
  <c r="F36" i="7"/>
  <c r="F42" i="7"/>
  <c r="F22" i="7"/>
  <c r="F25" i="7"/>
  <c r="F32" i="7"/>
  <c r="F37" i="7"/>
  <c r="F38" i="7"/>
  <c r="F24" i="7"/>
  <c r="F28" i="7"/>
  <c r="F33" i="7"/>
  <c r="F43" i="7"/>
  <c r="F27" i="7"/>
  <c r="F4" i="7"/>
  <c r="C27" i="3" l="1"/>
  <c r="C10" i="3"/>
  <c r="C5" i="3"/>
  <c r="C8" i="3"/>
  <c r="C14" i="3"/>
  <c r="C11" i="3"/>
  <c r="C17" i="3"/>
  <c r="C13" i="3"/>
  <c r="C12" i="3"/>
  <c r="C19" i="3"/>
  <c r="C22" i="3"/>
  <c r="C23" i="3"/>
  <c r="C29" i="3"/>
  <c r="C28" i="3"/>
  <c r="G26" i="7" s="1"/>
  <c r="C20" i="3"/>
  <c r="C7" i="3"/>
  <c r="C16" i="3"/>
  <c r="C4" i="3"/>
  <c r="C24" i="3"/>
  <c r="C15" i="3"/>
  <c r="C25" i="3"/>
  <c r="C26" i="3"/>
  <c r="C9" i="3"/>
  <c r="C30" i="3"/>
  <c r="C31" i="3"/>
  <c r="C32" i="3"/>
  <c r="C21" i="3"/>
  <c r="C33" i="3"/>
  <c r="C34" i="3"/>
  <c r="C35" i="3"/>
  <c r="C36" i="3"/>
  <c r="C37" i="3"/>
  <c r="C38" i="3"/>
  <c r="C18" i="3"/>
  <c r="C39" i="3"/>
  <c r="C40" i="3"/>
  <c r="C41" i="3"/>
  <c r="C42" i="3"/>
  <c r="C43" i="3"/>
  <c r="C6" i="3"/>
  <c r="G19" i="7" l="1"/>
  <c r="G7" i="7"/>
  <c r="G21" i="7"/>
  <c r="G9" i="7"/>
  <c r="G10" i="7"/>
  <c r="G6" i="7"/>
  <c r="G30" i="7"/>
  <c r="G44" i="7"/>
  <c r="G45" i="7"/>
  <c r="G46" i="7"/>
  <c r="G47" i="7"/>
  <c r="G50" i="7"/>
  <c r="G52" i="7"/>
  <c r="G48" i="7"/>
  <c r="G49" i="7"/>
  <c r="G53" i="7"/>
  <c r="G51" i="7"/>
  <c r="G18" i="7"/>
  <c r="G5" i="7"/>
  <c r="G23" i="7"/>
  <c r="G12" i="7"/>
  <c r="G11" i="7"/>
  <c r="G4" i="7"/>
  <c r="G20" i="7"/>
  <c r="G14" i="7"/>
  <c r="G17" i="7"/>
  <c r="G41" i="7"/>
  <c r="G25" i="7"/>
  <c r="G24" i="7"/>
  <c r="G27" i="7"/>
  <c r="G29" i="7"/>
  <c r="G36" i="7"/>
  <c r="G42" i="7"/>
  <c r="G15" i="7"/>
  <c r="G28" i="7"/>
  <c r="G37" i="7"/>
  <c r="G8" i="7"/>
  <c r="G13" i="7"/>
  <c r="G33" i="7"/>
  <c r="G16" i="7"/>
  <c r="G39" i="7"/>
  <c r="G34" i="7"/>
  <c r="G40" i="7"/>
  <c r="G22" i="7"/>
  <c r="G38" i="7"/>
  <c r="G43" i="7"/>
  <c r="G31" i="7"/>
  <c r="G32" i="7"/>
  <c r="G35" i="7"/>
  <c r="C35" i="5" l="1"/>
  <c r="C20" i="5"/>
  <c r="C16" i="5"/>
  <c r="C36" i="5"/>
  <c r="C37" i="5"/>
  <c r="C38" i="5"/>
  <c r="C39" i="5"/>
  <c r="C40" i="5"/>
  <c r="C21" i="5"/>
  <c r="H26" i="7" s="1"/>
  <c r="E26" i="7" s="1"/>
  <c r="C13" i="5"/>
  <c r="C41" i="5"/>
  <c r="C42" i="5"/>
  <c r="C43" i="5"/>
  <c r="C22" i="5"/>
  <c r="C17" i="5" l="1"/>
  <c r="C34" i="5"/>
  <c r="C28" i="5"/>
  <c r="C26" i="5"/>
  <c r="C33" i="5"/>
  <c r="C23" i="5"/>
  <c r="H20" i="7" s="1"/>
  <c r="E20" i="7" s="1"/>
  <c r="C32" i="5"/>
  <c r="C5" i="5"/>
  <c r="C24" i="5"/>
  <c r="C15" i="5"/>
  <c r="C7" i="5"/>
  <c r="H9" i="7" s="1"/>
  <c r="E9" i="7" s="1"/>
  <c r="C31" i="5"/>
  <c r="C8" i="5"/>
  <c r="C11" i="5"/>
  <c r="C30" i="5"/>
  <c r="C29" i="5"/>
  <c r="C18" i="5"/>
  <c r="C6" i="5"/>
  <c r="C12" i="5"/>
  <c r="C27" i="5"/>
  <c r="C9" i="5"/>
  <c r="C25" i="5"/>
  <c r="C19" i="5"/>
  <c r="C10" i="5"/>
  <c r="C4" i="5"/>
  <c r="H4" i="7" s="1"/>
  <c r="E4" i="7" s="1"/>
  <c r="C14" i="5"/>
  <c r="H18" i="7" s="1"/>
  <c r="E18" i="7" s="1"/>
  <c r="H21" i="7" l="1"/>
  <c r="E21" i="7" s="1"/>
  <c r="H23" i="7"/>
  <c r="E23" i="7" s="1"/>
  <c r="H44" i="7"/>
  <c r="E44" i="7" s="1"/>
  <c r="H46" i="7"/>
  <c r="E46" i="7" s="1"/>
  <c r="H48" i="7"/>
  <c r="E48" i="7" s="1"/>
  <c r="H50" i="7"/>
  <c r="E50" i="7" s="1"/>
  <c r="H52" i="7"/>
  <c r="E52" i="7" s="1"/>
  <c r="H45" i="7"/>
  <c r="E45" i="7" s="1"/>
  <c r="H47" i="7"/>
  <c r="E47" i="7" s="1"/>
  <c r="H49" i="7"/>
  <c r="E49" i="7" s="1"/>
  <c r="H51" i="7"/>
  <c r="E51" i="7" s="1"/>
  <c r="H53" i="7"/>
  <c r="E53" i="7" s="1"/>
  <c r="H19" i="7"/>
  <c r="E19" i="7" s="1"/>
  <c r="H30" i="7"/>
  <c r="E30" i="7" s="1"/>
  <c r="H7" i="7"/>
  <c r="E7" i="7" s="1"/>
  <c r="H10" i="7"/>
  <c r="E10" i="7" s="1"/>
  <c r="H6" i="7"/>
  <c r="E6" i="7" s="1"/>
  <c r="H5" i="7"/>
  <c r="E5" i="7" s="1"/>
  <c r="H12" i="7"/>
  <c r="E12" i="7" s="1"/>
  <c r="H11" i="7"/>
  <c r="E11" i="7" s="1"/>
  <c r="H16" i="7"/>
  <c r="E16" i="7" s="1"/>
  <c r="H43" i="7"/>
  <c r="E43" i="7" s="1"/>
  <c r="H14" i="7"/>
  <c r="E14" i="7" s="1"/>
  <c r="H41" i="7"/>
  <c r="E41" i="7" s="1"/>
  <c r="H27" i="7"/>
  <c r="E27" i="7" s="1"/>
  <c r="H34" i="7"/>
  <c r="E34" i="7" s="1"/>
  <c r="H25" i="7"/>
  <c r="E25" i="7" s="1"/>
  <c r="H15" i="7"/>
  <c r="E15" i="7" s="1"/>
  <c r="H29" i="7"/>
  <c r="E29" i="7" s="1"/>
  <c r="H31" i="7"/>
  <c r="E31" i="7" s="1"/>
  <c r="H36" i="7"/>
  <c r="E36" i="7" s="1"/>
  <c r="H32" i="7"/>
  <c r="E32" i="7" s="1"/>
  <c r="H28" i="7"/>
  <c r="E28" i="7" s="1"/>
  <c r="H8" i="7"/>
  <c r="E8" i="7" s="1"/>
  <c r="H13" i="7"/>
  <c r="E13" i="7" s="1"/>
  <c r="H35" i="7"/>
  <c r="E35" i="7" s="1"/>
  <c r="H42" i="7"/>
  <c r="E42" i="7" s="1"/>
  <c r="H37" i="7"/>
  <c r="E37" i="7" s="1"/>
  <c r="H33" i="7"/>
  <c r="E33" i="7" s="1"/>
  <c r="H39" i="7"/>
  <c r="E39" i="7" s="1"/>
  <c r="A39" i="7" s="1"/>
  <c r="H40" i="7"/>
  <c r="E40" i="7" s="1"/>
  <c r="H22" i="7"/>
  <c r="E22" i="7" s="1"/>
  <c r="H38" i="7"/>
  <c r="E38" i="7" s="1"/>
  <c r="H17" i="7"/>
  <c r="E17" i="7" s="1"/>
  <c r="H24" i="7"/>
  <c r="E24" i="7" s="1"/>
  <c r="A33" i="7" l="1"/>
  <c r="A31" i="7"/>
  <c r="A34" i="7"/>
  <c r="A19" i="7"/>
  <c r="A30" i="7"/>
  <c r="C27" i="7"/>
  <c r="C43" i="7"/>
  <c r="C24" i="7"/>
  <c r="C28" i="7"/>
  <c r="C33" i="7"/>
  <c r="C38" i="7"/>
  <c r="C32" i="7"/>
  <c r="C37" i="7"/>
  <c r="C25" i="7"/>
  <c r="C22" i="7"/>
  <c r="C42" i="7"/>
  <c r="C40" i="7"/>
  <c r="C35" i="7"/>
  <c r="C36" i="7"/>
  <c r="C41" i="7"/>
  <c r="C17" i="7"/>
  <c r="C31" i="7"/>
  <c r="C29" i="7"/>
  <c r="C13" i="7"/>
  <c r="C34" i="7"/>
  <c r="C14" i="7"/>
  <c r="C9" i="7"/>
  <c r="C18" i="7"/>
  <c r="C15" i="7"/>
  <c r="C21" i="7"/>
  <c r="C4" i="7"/>
  <c r="C7" i="7"/>
  <c r="C16" i="7"/>
  <c r="C10" i="7"/>
  <c r="C23" i="7"/>
  <c r="C19" i="7"/>
  <c r="C6" i="7"/>
  <c r="C20" i="7"/>
  <c r="C26" i="7"/>
  <c r="C5" i="7"/>
  <c r="C39" i="7"/>
  <c r="C30" i="7"/>
  <c r="C8" i="7"/>
  <c r="C12" i="7"/>
  <c r="C11" i="7"/>
  <c r="A25" i="7" l="1"/>
  <c r="A27" i="7" l="1"/>
  <c r="A43" i="7"/>
  <c r="A24" i="7"/>
  <c r="A28" i="7"/>
  <c r="A38" i="7"/>
  <c r="A32" i="7"/>
  <c r="A37" i="7"/>
  <c r="A35" i="7"/>
  <c r="A22" i="7"/>
  <c r="A42" i="7"/>
  <c r="A41" i="7"/>
  <c r="A40" i="7"/>
  <c r="A36" i="7"/>
  <c r="A29" i="7"/>
  <c r="A17" i="7"/>
  <c r="A13" i="7"/>
  <c r="A14" i="7"/>
  <c r="A20" i="7"/>
  <c r="A8" i="7"/>
  <c r="A4" i="7"/>
  <c r="A26" i="7"/>
  <c r="A10" i="7"/>
  <c r="A12" i="7"/>
  <c r="A11" i="7"/>
  <c r="A6" i="7"/>
  <c r="A7" i="7"/>
  <c r="A18" i="7"/>
  <c r="A21" i="7"/>
  <c r="A16" i="7"/>
  <c r="A23" i="7"/>
  <c r="A15" i="7"/>
  <c r="A9" i="7"/>
  <c r="A5" i="7"/>
</calcChain>
</file>

<file path=xl/sharedStrings.xml><?xml version="1.0" encoding="utf-8"?>
<sst xmlns="http://schemas.openxmlformats.org/spreadsheetml/2006/main" count="661" uniqueCount="90">
  <si>
    <t>Score/round</t>
  </si>
  <si>
    <t>Rnd 1</t>
  </si>
  <si>
    <t>Rnd 2</t>
  </si>
  <si>
    <t>Rnd 3</t>
  </si>
  <si>
    <t>Rnd 4</t>
  </si>
  <si>
    <t>Rnd 5</t>
  </si>
  <si>
    <t>Rnd 6</t>
  </si>
  <si>
    <t>Rnd 7</t>
  </si>
  <si>
    <t>Total</t>
  </si>
  <si>
    <t>Driver</t>
  </si>
  <si>
    <t>1970's Classic F1 cars from either Scalextric or Airfix. Control tyres only.</t>
  </si>
  <si>
    <t>Scoring 25,18,15,12,10,8,6,4,2,1</t>
  </si>
  <si>
    <t>Highlighted results show class leader</t>
  </si>
  <si>
    <t>Karl</t>
  </si>
  <si>
    <t>Pos</t>
  </si>
  <si>
    <t>HO</t>
  </si>
  <si>
    <t>Enduro</t>
  </si>
  <si>
    <t>Saloon</t>
  </si>
  <si>
    <t>MBR Endurance Results</t>
  </si>
  <si>
    <t>Supplied AvantSlot Audi R8 LMP</t>
  </si>
  <si>
    <t>Fastest laps</t>
  </si>
  <si>
    <t>Green</t>
  </si>
  <si>
    <t>Red</t>
  </si>
  <si>
    <t>Yellow</t>
  </si>
  <si>
    <t>Blue</t>
  </si>
  <si>
    <t>Time</t>
  </si>
  <si>
    <t>Rnd 8</t>
  </si>
  <si>
    <t>Classic</t>
  </si>
  <si>
    <t>Libre</t>
  </si>
  <si>
    <t>F1 Championship points</t>
  </si>
  <si>
    <t>Overall Championship points</t>
  </si>
  <si>
    <t>Scoring - F1 Championship 9, 6, 4, 3, 2, 1</t>
  </si>
  <si>
    <t>Scoring - Club Championship 25, 18, 15, 12, 10, 8, 6, 4, 2, 1</t>
  </si>
  <si>
    <t>F1</t>
  </si>
  <si>
    <t>Classic F1 Results</t>
  </si>
  <si>
    <t>Neal</t>
  </si>
  <si>
    <t>Steve</t>
  </si>
  <si>
    <t>Matt</t>
  </si>
  <si>
    <t>Andy</t>
  </si>
  <si>
    <t>Rob</t>
  </si>
  <si>
    <t>Kieth</t>
  </si>
  <si>
    <t>Mark B</t>
  </si>
  <si>
    <t>HO cars as supplied</t>
  </si>
  <si>
    <t>BSCRA 1/24th Retro cars as supplied</t>
  </si>
  <si>
    <t>Formula 1 eligible cars from the 60's, 70's and 80's powered by Johnson 111 motors only</t>
  </si>
  <si>
    <t>Any car that competed in a major indurance race upto 1993</t>
  </si>
  <si>
    <t>Any protoype or GT car from 1993 to present</t>
  </si>
  <si>
    <t>Formula Libra results</t>
  </si>
  <si>
    <t>Open wheeled single seater cars up to and including year 2000</t>
  </si>
  <si>
    <t>HO results</t>
  </si>
  <si>
    <t>Scoring 25,18,15,12, 10, 8</t>
  </si>
  <si>
    <t>Classic Sports and GT Results</t>
  </si>
  <si>
    <t>Terry</t>
  </si>
  <si>
    <t>Robin</t>
  </si>
  <si>
    <t>LMP/GT Results</t>
  </si>
  <si>
    <t>LMP/GT</t>
  </si>
  <si>
    <t>Graham M</t>
  </si>
  <si>
    <t>Mike P</t>
  </si>
  <si>
    <t xml:space="preserve"> </t>
  </si>
  <si>
    <t>Cars that contested the British Saloon/Touring Car and Australian Touring Car championship between 1958 and present.</t>
  </si>
  <si>
    <t>1/24th</t>
  </si>
  <si>
    <t>1/32nd</t>
  </si>
  <si>
    <t>Scoring 12.5, 9, 7.5, 6, 5, 4, 3, 2, 1, 0.5</t>
  </si>
  <si>
    <t>1/24</t>
  </si>
  <si>
    <t>1/32</t>
  </si>
  <si>
    <t>Drag</t>
  </si>
  <si>
    <t>Jason</t>
  </si>
  <si>
    <t>Mason (Jnr)</t>
  </si>
  <si>
    <t>Graham L</t>
  </si>
  <si>
    <t>Marc T</t>
  </si>
  <si>
    <t>Overall Results 2018</t>
  </si>
  <si>
    <t>Touring Car results</t>
  </si>
  <si>
    <t>1/24 Retro Results</t>
  </si>
  <si>
    <t>Drag Results</t>
  </si>
  <si>
    <t>Albert</t>
  </si>
  <si>
    <t>Chas</t>
  </si>
  <si>
    <t>Kyle T</t>
  </si>
  <si>
    <t>Charles T</t>
  </si>
  <si>
    <t>Adam B</t>
  </si>
  <si>
    <t>Clive</t>
  </si>
  <si>
    <t>Alan T</t>
  </si>
  <si>
    <t>Mark F</t>
  </si>
  <si>
    <t>Steve Hills</t>
  </si>
  <si>
    <t>Alex</t>
  </si>
  <si>
    <t>Melvin</t>
  </si>
  <si>
    <t>Bill</t>
  </si>
  <si>
    <t>Kevin</t>
  </si>
  <si>
    <t>Richard A</t>
  </si>
  <si>
    <t>BSCRA</t>
  </si>
  <si>
    <t>Roger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</si>
</sst>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</font>
    <font>
      <i/>
      <sz val="10"/>
      <color theme="0" tint="-0.249977111117893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</cellStyleXfs>
  <cellXfs count="84">
    <xf numFmtId="0" fontId="0" fillId="0" borderId="0" xfId="0"/>
    <xf numFmtId="0" fontId="4" fillId="2" borderId="0" xfId="1" applyFont="1" applyAlignment="1">
      <alignment horizontal="center"/>
    </xf>
    <xf numFmtId="16" fontId="4" fillId="2" borderId="0" xfId="1" applyNumberFormat="1" applyFont="1" applyAlignment="1">
      <alignment horizontal="center"/>
    </xf>
    <xf numFmtId="0" fontId="4" fillId="2" borderId="0" xfId="1" applyFont="1"/>
    <xf numFmtId="0" fontId="5" fillId="0" borderId="0" xfId="0" applyFont="1"/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0" fillId="3" borderId="0" xfId="0" applyFill="1"/>
    <xf numFmtId="0" fontId="7" fillId="0" borderId="0" xfId="0" applyFont="1"/>
    <xf numFmtId="0" fontId="0" fillId="4" borderId="0" xfId="0" applyFill="1"/>
    <xf numFmtId="0" fontId="8" fillId="0" borderId="0" xfId="0" applyFont="1" applyFill="1"/>
    <xf numFmtId="0" fontId="9" fillId="0" borderId="0" xfId="0" applyNumberFormat="1" applyFont="1" applyFill="1" applyAlignment="1">
      <alignment horizontal="center"/>
    </xf>
    <xf numFmtId="0" fontId="0" fillId="0" borderId="0" xfId="0" applyBorder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 applyAlignment="1">
      <alignment horizontal="left"/>
    </xf>
    <xf numFmtId="0" fontId="0" fillId="0" borderId="0" xfId="0" applyFont="1"/>
    <xf numFmtId="16" fontId="6" fillId="0" borderId="0" xfId="0" applyNumberFormat="1" applyFont="1"/>
    <xf numFmtId="0" fontId="0" fillId="0" borderId="0" xfId="0" applyFill="1" applyBorder="1"/>
    <xf numFmtId="0" fontId="0" fillId="0" borderId="0" xfId="0" quotePrefix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0" xfId="1" applyFont="1" applyBorder="1" applyAlignment="1">
      <alignment horizontal="center"/>
    </xf>
    <xf numFmtId="0" fontId="4" fillId="2" borderId="0" xfId="1" applyFont="1" applyBorder="1"/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16" fontId="4" fillId="2" borderId="0" xfId="1" applyNumberFormat="1" applyFont="1" applyAlignment="1">
      <alignment horizontal="center"/>
    </xf>
    <xf numFmtId="0" fontId="4" fillId="2" borderId="0" xfId="1" applyFont="1" applyAlignment="1">
      <alignment horizontal="center" vertical="center"/>
    </xf>
    <xf numFmtId="16" fontId="4" fillId="2" borderId="0" xfId="1" applyNumberFormat="1" applyFont="1" applyAlignment="1">
      <alignment horizontal="center" vertical="center"/>
    </xf>
    <xf numFmtId="0" fontId="4" fillId="2" borderId="0" xfId="1" applyFont="1" applyAlignment="1">
      <alignment vertical="center"/>
    </xf>
    <xf numFmtId="0" fontId="14" fillId="6" borderId="0" xfId="1" applyFont="1" applyFill="1" applyAlignment="1">
      <alignment horizontal="left" vertical="center" wrapText="1"/>
    </xf>
    <xf numFmtId="0" fontId="4" fillId="2" borderId="0" xfId="1" applyFont="1" applyAlignment="1">
      <alignment horizontal="center" vertical="center" wrapText="1"/>
    </xf>
    <xf numFmtId="16" fontId="6" fillId="0" borderId="0" xfId="0" applyNumberFormat="1" applyFont="1" applyAlignment="1">
      <alignment horizontal="center"/>
    </xf>
    <xf numFmtId="16" fontId="4" fillId="2" borderId="0" xfId="1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/>
    <xf numFmtId="0" fontId="7" fillId="0" borderId="0" xfId="0" applyFont="1" applyFill="1"/>
    <xf numFmtId="17" fontId="7" fillId="0" borderId="0" xfId="0" quotePrefix="1" applyNumberFormat="1" applyFont="1"/>
    <xf numFmtId="164" fontId="0" fillId="0" borderId="0" xfId="0" applyNumberFormat="1"/>
    <xf numFmtId="164" fontId="0" fillId="3" borderId="0" xfId="0" applyNumberFormat="1" applyFill="1"/>
    <xf numFmtId="164" fontId="10" fillId="7" borderId="0" xfId="0" applyNumberFormat="1" applyFont="1" applyFill="1"/>
    <xf numFmtId="164" fontId="7" fillId="3" borderId="0" xfId="0" applyNumberFormat="1" applyFont="1" applyFill="1"/>
    <xf numFmtId="164" fontId="0" fillId="0" borderId="0" xfId="0" applyNumberFormat="1" applyAlignment="1">
      <alignment horizontal="left" indent="2"/>
    </xf>
    <xf numFmtId="164" fontId="7" fillId="0" borderId="0" xfId="0" applyNumberFormat="1" applyFont="1"/>
    <xf numFmtId="164" fontId="7" fillId="5" borderId="0" xfId="0" applyNumberFormat="1" applyFont="1" applyFill="1" applyBorder="1" applyAlignment="1"/>
    <xf numFmtId="164" fontId="0" fillId="0" borderId="0" xfId="0" applyNumberFormat="1" applyFill="1" applyBorder="1"/>
    <xf numFmtId="164" fontId="0" fillId="0" borderId="0" xfId="0" applyNumberFormat="1" applyBorder="1"/>
    <xf numFmtId="0" fontId="4" fillId="2" borderId="0" xfId="2" applyFont="1" applyAlignment="1">
      <alignment horizontal="center"/>
    </xf>
    <xf numFmtId="0" fontId="4" fillId="2" borderId="0" xfId="2" applyFont="1"/>
    <xf numFmtId="17" fontId="6" fillId="0" borderId="0" xfId="0" applyNumberFormat="1" applyFont="1" applyAlignment="1">
      <alignment horizontal="center"/>
    </xf>
    <xf numFmtId="17" fontId="0" fillId="0" borderId="0" xfId="0" quotePrefix="1" applyNumberFormat="1"/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4" fillId="2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" fontId="6" fillId="0" borderId="0" xfId="0" applyNumberFormat="1" applyFont="1" applyAlignment="1">
      <alignment horizontal="center"/>
    </xf>
  </cellXfs>
  <cellStyles count="3">
    <cellStyle name="20% - Accent1" xfId="1" builtinId="30"/>
    <cellStyle name="20% - Accent1 2" xfId="2"/>
    <cellStyle name="Normal" xfId="0" builtinId="0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CCCC"/>
      <color rgb="FFEED0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/>
  </sheetViews>
  <sheetFormatPr defaultRowHeight="12.75" x14ac:dyDescent="0.2"/>
  <cols>
    <col min="2" max="2" width="11.7109375" customWidth="1"/>
    <col min="3" max="3" width="4" customWidth="1"/>
    <col min="4" max="4" width="1.140625" customWidth="1"/>
    <col min="5" max="5" width="10.7109375" customWidth="1"/>
    <col min="6" max="6" width="12.42578125" customWidth="1"/>
    <col min="7" max="7" width="11.42578125" customWidth="1"/>
    <col min="11" max="11" width="9.140625" style="16" customWidth="1"/>
    <col min="12" max="12" width="9.140625" style="17" customWidth="1"/>
    <col min="16" max="16" width="9.140625" customWidth="1"/>
  </cols>
  <sheetData>
    <row r="1" spans="1:16" ht="18" x14ac:dyDescent="0.25">
      <c r="I1" s="4" t="s">
        <v>70</v>
      </c>
    </row>
    <row r="2" spans="1:16" ht="15.75" x14ac:dyDescent="0.25">
      <c r="A2" s="1" t="s">
        <v>14</v>
      </c>
      <c r="B2" s="1" t="s">
        <v>9</v>
      </c>
      <c r="C2" s="1"/>
      <c r="D2" s="1"/>
      <c r="E2" s="1" t="s">
        <v>8</v>
      </c>
      <c r="F2" s="1" t="s">
        <v>17</v>
      </c>
      <c r="G2" s="1" t="s">
        <v>55</v>
      </c>
      <c r="H2" s="1" t="s">
        <v>33</v>
      </c>
      <c r="I2" s="1" t="s">
        <v>28</v>
      </c>
      <c r="J2" s="1" t="s">
        <v>15</v>
      </c>
      <c r="K2" s="1" t="s">
        <v>16</v>
      </c>
      <c r="L2" s="1" t="s">
        <v>88</v>
      </c>
      <c r="M2" s="1" t="s">
        <v>27</v>
      </c>
      <c r="N2" s="1" t="s">
        <v>65</v>
      </c>
      <c r="O2" s="17"/>
    </row>
    <row r="3" spans="1:16" ht="12" customHeight="1" x14ac:dyDescent="0.25">
      <c r="B3" s="11"/>
      <c r="C3" s="11"/>
      <c r="D3" s="11"/>
      <c r="E3" s="11"/>
      <c r="I3" s="4"/>
      <c r="J3" s="4"/>
      <c r="K3" s="4"/>
      <c r="L3" s="4"/>
      <c r="M3" s="4"/>
      <c r="O3" s="16"/>
      <c r="P3" s="17"/>
    </row>
    <row r="4" spans="1:16" x14ac:dyDescent="0.2">
      <c r="A4" s="66">
        <f t="shared" ref="A4:A35" si="0">IF(B4=" ",0,RANK($E4,E$4:E$43))</f>
        <v>1</v>
      </c>
      <c r="B4" t="s">
        <v>35</v>
      </c>
      <c r="C4" s="68">
        <f t="shared" ref="C4:C35" si="1">IF(B4=" ",0,RANK(P4,P$4:P$43))</f>
        <v>1</v>
      </c>
      <c r="D4" s="62"/>
      <c r="E4" s="63">
        <f t="shared" ref="E4:E35" si="2">SUM(F4:N4)</f>
        <v>978</v>
      </c>
      <c r="F4" s="69">
        <f>IF(VLOOKUP(B4,Saloon!A$4:C$58,3,FALSE)=0,"",VLOOKUP(B4,Saloon!A$4:C$58,3,FALSE))</f>
        <v>143</v>
      </c>
      <c r="G4" s="69">
        <f>IF(VLOOKUP(B4,LMPGT!A$4:C$60,3,FALSE)=0,"",(VLOOKUP(B4,LMPGT!A$4:C$60,3,FALSE)))</f>
        <v>190</v>
      </c>
      <c r="H4" s="70">
        <f>IF(VLOOKUP(B4,'Classic F1'!A$4:K$61,3,FALSE)=0,"",VLOOKUP(B4,'Classic F1'!A$4:K$61,3,FALSE))</f>
        <v>125</v>
      </c>
      <c r="I4" s="70">
        <f>IF(VLOOKUP(B4,'Formula Libra'!A$4:C$60,3,FALSE)=0,"",VLOOKUP(B4,'Formula Libra'!A$4:C$60,3,FALSE))</f>
        <v>151</v>
      </c>
      <c r="J4" s="70">
        <f>IF(VLOOKUP(B4,HO!$A$4:C$60,3,FALSE)=0,"",VLOOKUP(B4,HO!$A$4:C$60,3,FALSE))</f>
        <v>43</v>
      </c>
      <c r="K4" s="70">
        <f>IF(VLOOKUP(B4,Endurance!$A$4:E$60,3,FALSE)=0,"",VLOOKUP(B4,Endurance!$A$4:E$60,3,FALSE))</f>
        <v>62</v>
      </c>
      <c r="L4" s="70">
        <f>IF(VLOOKUP(B4,BSCRA!$A$4:F$60,3,FALSE)=0,"",VLOOKUP(B4,BSCRA!$A$4:F$60,3,FALSE))</f>
        <v>100</v>
      </c>
      <c r="M4" s="70">
        <f>IF(VLOOKUP(B4,'Classic Sports&amp;GT'!$A$4:I$60,3,FALSE)=0,"",VLOOKUP(B4,'Classic Sports&amp;GT'!$A$4:I$60,3,FALSE))</f>
        <v>100</v>
      </c>
      <c r="N4">
        <f>IF(VLOOKUP(B4,Drag!$A$4:I$60,3,FALSE)=0,"",VLOOKUP(B4,Drag!$A$4:I$60,3,FALSE))</f>
        <v>64</v>
      </c>
      <c r="O4" s="16"/>
      <c r="P4" s="17">
        <f>(VLOOKUP(B4,Saloon!A$4:J$60,10,0)+VLOOKUP(B4,LMPGT!A$4:L$60,12,0)+VLOOKUP(B4,'Classic F1'!A$4:K$61,10,0)+VLOOKUP(B4,'Formula Libra'!A$4:K$60,11,0)+VLOOKUP(B4,HO!A$4:J$60,6,0)+VLOOKUP(B4,Endurance!A$4:I$60,8,0)+VLOOKUP(B4,BSCRA!A$4:J$60,8,0)+VLOOKUP(B4,'Classic Sports&amp;GT'!A$4:W$60,10,0)+VLOOKUP(B4,Drag!A$4:W$60,10,0))/9</f>
        <v>24.257936507936506</v>
      </c>
    </row>
    <row r="5" spans="1:16" x14ac:dyDescent="0.2">
      <c r="A5" s="66">
        <f t="shared" si="0"/>
        <v>2</v>
      </c>
      <c r="B5" t="s">
        <v>41</v>
      </c>
      <c r="C5" s="68">
        <f t="shared" si="1"/>
        <v>2</v>
      </c>
      <c r="D5" s="62"/>
      <c r="E5" s="63">
        <f t="shared" si="2"/>
        <v>563</v>
      </c>
      <c r="F5" s="69">
        <f>IF(VLOOKUP(B5,Saloon!A$4:C$58,3,FALSE)=0,"",VLOOKUP(B5,Saloon!A$4:C$58,3,FALSE))</f>
        <v>47</v>
      </c>
      <c r="G5" s="69">
        <f>IF(VLOOKUP(B5,LMPGT!A$4:C$60,3,FALSE)=0,"",(VLOOKUP(B5,LMPGT!A$4:C$60,3,FALSE)))</f>
        <v>100</v>
      </c>
      <c r="H5" s="70">
        <f>IF(VLOOKUP(B5,'Classic F1'!A$4:K$61,3,FALSE)=0,"",VLOOKUP(B5,'Classic F1'!A$4:K$61,3,FALSE))</f>
        <v>71</v>
      </c>
      <c r="I5" s="70">
        <f>IF(VLOOKUP(B5,'Formula Libra'!A$4:C$60,3,FALSE)=0,"",VLOOKUP(B5,'Formula Libra'!A$4:C$60,3,FALSE))</f>
        <v>96</v>
      </c>
      <c r="J5" s="70">
        <f>IF(VLOOKUP(B5,HO!$A$4:C$60,3,FALSE)=0,"",VLOOKUP(B5,HO!$A$4:C$60,3,FALSE))</f>
        <v>15</v>
      </c>
      <c r="K5" s="70">
        <f>IF(VLOOKUP(B5,Endurance!$A$4:E$60,3,FALSE)=0,"",VLOOKUP(B5,Endurance!$A$4:E$60,3,FALSE))</f>
        <v>54</v>
      </c>
      <c r="L5" s="70">
        <f>IF(VLOOKUP(B5,BSCRA!$A$4:F$60,3,FALSE)=0,"",VLOOKUP(B5,BSCRA!$A$4:F$60,3,FALSE))</f>
        <v>46</v>
      </c>
      <c r="M5" s="70">
        <f>IF(VLOOKUP(B5,'Classic Sports&amp;GT'!$A$4:I$60,3,FALSE)=0,"",VLOOKUP(B5,'Classic Sports&amp;GT'!$A$4:I$60,3,FALSE))</f>
        <v>91</v>
      </c>
      <c r="N5">
        <f>IF(VLOOKUP(B5,Drag!$A$4:I$60,3,FALSE)=0,"",VLOOKUP(B5,Drag!$A$4:I$60,3,FALSE))</f>
        <v>43</v>
      </c>
      <c r="O5" s="16"/>
      <c r="P5" s="17">
        <f>(VLOOKUP(B5,Saloon!A$4:J$60,10,0)+VLOOKUP(B5,LMPGT!A$4:L$60,12,0)+VLOOKUP(B5,'Classic F1'!A$4:K$61,10,0)+VLOOKUP(B5,'Formula Libra'!A$4:K$60,11,0)+VLOOKUP(B5,HO!A$4:J$60,6,0)+VLOOKUP(B5,Endurance!A$4:I$60,8,0)+VLOOKUP(B5,BSCRA!A$4:J$60,8,0)+VLOOKUP(B5,'Classic Sports&amp;GT'!A$4:W$60,10,0)+VLOOKUP(B5,Drag!A$4:W$60,10,0))/9</f>
        <v>15.231481481481483</v>
      </c>
    </row>
    <row r="6" spans="1:16" x14ac:dyDescent="0.2">
      <c r="A6" s="66">
        <f t="shared" si="0"/>
        <v>3</v>
      </c>
      <c r="B6" t="s">
        <v>37</v>
      </c>
      <c r="C6" s="68">
        <f t="shared" si="1"/>
        <v>6</v>
      </c>
      <c r="D6" s="62"/>
      <c r="E6" s="63">
        <f t="shared" si="2"/>
        <v>503</v>
      </c>
      <c r="F6" s="69">
        <f>IF(VLOOKUP(B6,Saloon!A$4:C$58,3,FALSE)=0,"",VLOOKUP(B6,Saloon!A$4:C$58,3,FALSE))</f>
        <v>97</v>
      </c>
      <c r="G6" s="69">
        <f>IF(VLOOKUP(B6,LMPGT!A$4:C$60,3,FALSE)=0,"",(VLOOKUP(B6,LMPGT!A$4:C$60,3,FALSE)))</f>
        <v>71</v>
      </c>
      <c r="H6" s="70">
        <f>IF(VLOOKUP(B6,'Classic F1'!A$4:K$61,3,FALSE)=0,"",VLOOKUP(B6,'Classic F1'!A$4:K$61,3,FALSE))</f>
        <v>64</v>
      </c>
      <c r="I6" s="70">
        <f>IF(VLOOKUP(B6,'Formula Libra'!A$4:C$60,3,FALSE)=0,"",VLOOKUP(B6,'Formula Libra'!A$4:C$60,3,FALSE))</f>
        <v>120</v>
      </c>
      <c r="J6" s="70" t="str">
        <f>IF(VLOOKUP(B6,HO!$A$4:C$60,3,FALSE)=0,"",VLOOKUP(B6,HO!$A$4:C$60,3,FALSE))</f>
        <v/>
      </c>
      <c r="K6" s="70">
        <f>IF(VLOOKUP(B6,Endurance!$A$4:E$60,3,FALSE)=0,"",VLOOKUP(B6,Endurance!$A$4:E$60,3,FALSE))</f>
        <v>63</v>
      </c>
      <c r="L6" s="70">
        <f>IF(VLOOKUP(B6,BSCRA!$A$4:F$60,3,FALSE)=0,"",VLOOKUP(B6,BSCRA!$A$4:F$60,3,FALSE))</f>
        <v>12</v>
      </c>
      <c r="M6" s="70">
        <f>IF(VLOOKUP(B6,'Classic Sports&amp;GT'!$A$4:I$60,3,FALSE)=0,"",VLOOKUP(B6,'Classic Sports&amp;GT'!$A$4:I$60,3,FALSE))</f>
        <v>76</v>
      </c>
      <c r="N6" t="str">
        <f>IF(VLOOKUP(B6,Drag!$A$4:I$60,3,FALSE)=0,"",VLOOKUP(B6,Drag!$A$4:I$60,3,FALSE))</f>
        <v/>
      </c>
      <c r="O6" s="16"/>
      <c r="P6" s="17">
        <f>(VLOOKUP(B6,Saloon!A$4:J$60,10,0)+VLOOKUP(B6,LMPGT!A$4:L$60,12,0)+VLOOKUP(B6,'Classic F1'!A$4:K$61,10,0)+VLOOKUP(B6,'Formula Libra'!A$4:K$60,11,0)+VLOOKUP(B6,HO!A$4:J$60,6,0)+VLOOKUP(B6,Endurance!A$4:I$60,8,0)+VLOOKUP(B6,BSCRA!A$4:J$60,8,0)+VLOOKUP(B6,'Classic Sports&amp;GT'!A$4:W$60,10,0)+VLOOKUP(B6,Drag!A$4:W$60,10,0))/9</f>
        <v>11.288095238095238</v>
      </c>
    </row>
    <row r="7" spans="1:16" x14ac:dyDescent="0.2">
      <c r="A7" s="66">
        <f t="shared" si="0"/>
        <v>4</v>
      </c>
      <c r="B7" t="s">
        <v>52</v>
      </c>
      <c r="C7" s="68">
        <f t="shared" si="1"/>
        <v>3</v>
      </c>
      <c r="D7" s="62"/>
      <c r="E7" s="63">
        <f t="shared" si="2"/>
        <v>440</v>
      </c>
      <c r="F7" s="69">
        <f>IF(VLOOKUP(B7,Saloon!A$4:C$58,3,FALSE)=0,"",VLOOKUP(B7,Saloon!A$4:C$58,3,FALSE))</f>
        <v>34</v>
      </c>
      <c r="G7" s="69">
        <f>IF(VLOOKUP(B7,LMPGT!A$4:C$60,3,FALSE)=0,"",(VLOOKUP(B7,LMPGT!A$4:C$60,3,FALSE)))</f>
        <v>46</v>
      </c>
      <c r="H7" s="70">
        <f>IF(VLOOKUP(B7,'Classic F1'!A$4:K$61,3,FALSE)=0,"",VLOOKUP(B7,'Classic F1'!A$4:K$61,3,FALSE))</f>
        <v>65</v>
      </c>
      <c r="I7" s="70">
        <f>IF(VLOOKUP(B7,'Formula Libra'!A$4:C$60,3,FALSE)=0,"",VLOOKUP(B7,'Formula Libra'!A$4:C$60,3,FALSE))</f>
        <v>60</v>
      </c>
      <c r="J7" s="70">
        <f>IF(VLOOKUP(B7,HO!$A$4:C$60,3,FALSE)=0,"",VLOOKUP(B7,HO!$A$4:C$60,3,FALSE))</f>
        <v>20</v>
      </c>
      <c r="K7" s="70">
        <f>IF(VLOOKUP(B7,Endurance!$A$4:E$60,3,FALSE)=0,"",VLOOKUP(B7,Endurance!$A$4:E$60,3,FALSE))</f>
        <v>67</v>
      </c>
      <c r="L7" s="70">
        <f>IF(VLOOKUP(B7,BSCRA!$A$4:F$60,3,FALSE)=0,"",VLOOKUP(B7,BSCRA!$A$4:F$60,3,FALSE))</f>
        <v>34</v>
      </c>
      <c r="M7" s="70">
        <f>IF(VLOOKUP(B7,'Classic Sports&amp;GT'!$A$4:I$60,3,FALSE)=0,"",VLOOKUP(B7,'Classic Sports&amp;GT'!$A$4:I$60,3,FALSE))</f>
        <v>38</v>
      </c>
      <c r="N7">
        <f>IF(VLOOKUP(B7,Drag!$A$4:I$60,3,FALSE)=0,"",VLOOKUP(B7,Drag!$A$4:I$60,3,FALSE))</f>
        <v>76</v>
      </c>
      <c r="O7" s="16"/>
      <c r="P7" s="17">
        <f>(VLOOKUP(B7,Saloon!A$4:J$60,10,0)+VLOOKUP(B7,LMPGT!A$4:L$60,12,0)+VLOOKUP(B7,'Classic F1'!A$4:K$61,10,0)+VLOOKUP(B7,'Formula Libra'!A$4:K$60,11,0)+VLOOKUP(B7,HO!A$4:J$60,6,0)+VLOOKUP(B7,Endurance!A$4:I$60,8,0)+VLOOKUP(B7,BSCRA!A$4:J$60,8,0)+VLOOKUP(B7,'Classic Sports&amp;GT'!A$4:W$60,10,0)+VLOOKUP(B7,Drag!A$4:W$60,10,0))/9</f>
        <v>12.746825396825395</v>
      </c>
    </row>
    <row r="8" spans="1:16" x14ac:dyDescent="0.2">
      <c r="A8" s="66">
        <f t="shared" si="0"/>
        <v>5</v>
      </c>
      <c r="B8" t="s">
        <v>13</v>
      </c>
      <c r="C8" s="68">
        <f t="shared" si="1"/>
        <v>7</v>
      </c>
      <c r="D8" s="62"/>
      <c r="E8" s="63">
        <f t="shared" si="2"/>
        <v>426</v>
      </c>
      <c r="F8" s="69">
        <f>IF(VLOOKUP(B8,Saloon!A$4:C$58,3,FALSE)=0,"",VLOOKUP(B8,Saloon!A$4:C$58,3,FALSE))</f>
        <v>81</v>
      </c>
      <c r="G8" s="69">
        <f>IF(VLOOKUP(B8,LMPGT!A$4:C$60,3,FALSE)=0,"",(VLOOKUP(B8,LMPGT!A$4:C$60,3,FALSE)))</f>
        <v>28</v>
      </c>
      <c r="H8" s="70">
        <f>IF(VLOOKUP(B8,'Classic F1'!A$4:K$61,3,FALSE)=0,"",VLOOKUP(B8,'Classic F1'!A$4:K$61,3,FALSE))</f>
        <v>115</v>
      </c>
      <c r="I8" s="70">
        <f>IF(VLOOKUP(B8,'Formula Libra'!A$4:C$60,3,FALSE)=0,"",VLOOKUP(B8,'Formula Libra'!A$4:C$60,3,FALSE))</f>
        <v>56</v>
      </c>
      <c r="J8" s="70">
        <f>IF(VLOOKUP(B8,HO!$A$4:C$60,3,FALSE)=0,"",VLOOKUP(B8,HO!$A$4:C$60,3,FALSE))</f>
        <v>31</v>
      </c>
      <c r="K8" s="70">
        <f>IF(VLOOKUP(B8,Endurance!$A$4:E$60,3,FALSE)=0,"",VLOOKUP(B8,Endurance!$A$4:E$60,3,FALSE))</f>
        <v>67</v>
      </c>
      <c r="L8" s="70">
        <f>IF(VLOOKUP(B8,BSCRA!$A$4:F$60,3,FALSE)=0,"",VLOOKUP(B8,BSCRA!$A$4:F$60,3,FALSE))</f>
        <v>30</v>
      </c>
      <c r="M8" s="70">
        <f>IF(VLOOKUP(B8,'Classic Sports&amp;GT'!$A$4:I$60,3,FALSE)=0,"",VLOOKUP(B8,'Classic Sports&amp;GT'!$A$4:I$60,3,FALSE))</f>
        <v>18</v>
      </c>
      <c r="N8" t="str">
        <f>IF(VLOOKUP(B8,Drag!$A$4:I$60,3,FALSE)=0,"",VLOOKUP(B8,Drag!$A$4:I$60,3,FALSE))</f>
        <v/>
      </c>
      <c r="O8" s="16"/>
      <c r="P8" s="17">
        <f>(VLOOKUP(B8,Saloon!A$4:J$60,10,0)+VLOOKUP(B8,LMPGT!A$4:L$60,12,0)+VLOOKUP(B8,'Classic F1'!A$4:K$61,10,0)+VLOOKUP(B8,'Formula Libra'!A$4:K$60,11,0)+VLOOKUP(B8,HO!A$4:J$60,6,0)+VLOOKUP(B8,Endurance!A$4:I$60,8,0)+VLOOKUP(B8,BSCRA!A$4:J$60,8,0)+VLOOKUP(B8,'Classic Sports&amp;GT'!A$4:W$60,10,0)+VLOOKUP(B8,Drag!A$4:W$60,10,0))/9</f>
        <v>10.083333333333334</v>
      </c>
    </row>
    <row r="9" spans="1:16" x14ac:dyDescent="0.2">
      <c r="A9" s="66">
        <f t="shared" si="0"/>
        <v>6</v>
      </c>
      <c r="B9" t="s">
        <v>38</v>
      </c>
      <c r="C9" s="68">
        <f t="shared" si="1"/>
        <v>4</v>
      </c>
      <c r="D9" s="62"/>
      <c r="E9" s="63">
        <f t="shared" si="2"/>
        <v>406</v>
      </c>
      <c r="F9" s="69">
        <f>IF(VLOOKUP(B9,Saloon!A$4:C$58,3,FALSE)=0,"",VLOOKUP(B9,Saloon!A$4:C$58,3,FALSE))</f>
        <v>17</v>
      </c>
      <c r="G9" s="69">
        <f>IF(VLOOKUP(B9,LMPGT!A$4:C$60,3,FALSE)=0,"",(VLOOKUP(B9,LMPGT!A$4:C$60,3,FALSE)))</f>
        <v>68</v>
      </c>
      <c r="H9" s="70">
        <f>IF(VLOOKUP(B9,'Classic F1'!A$4:K$61,3,FALSE)=0,"",VLOOKUP(B9,'Classic F1'!A$4:K$61,3,FALSE))</f>
        <v>8</v>
      </c>
      <c r="I9" s="70">
        <f>IF(VLOOKUP(B9,'Formula Libra'!A$4:C$60,3,FALSE)=0,"",VLOOKUP(B9,'Formula Libra'!A$4:C$60,3,FALSE))</f>
        <v>49</v>
      </c>
      <c r="J9" s="70">
        <f>IF(VLOOKUP(B9,HO!$A$4:C$60,3,FALSE)=0,"",VLOOKUP(B9,HO!$A$4:C$60,3,FALSE))</f>
        <v>30</v>
      </c>
      <c r="K9" s="70">
        <f>IF(VLOOKUP(B9,Endurance!$A$4:E$60,3,FALSE)=0,"",VLOOKUP(B9,Endurance!$A$4:E$60,3,FALSE))</f>
        <v>62</v>
      </c>
      <c r="L9" s="70">
        <f>IF(VLOOKUP(B9,BSCRA!$A$4:F$60,3,FALSE)=0,"",VLOOKUP(B9,BSCRA!$A$4:F$60,3,FALSE))</f>
        <v>55</v>
      </c>
      <c r="M9" s="70">
        <f>IF(VLOOKUP(B9,'Classic Sports&amp;GT'!$A$4:I$60,3,FALSE)=0,"",VLOOKUP(B9,'Classic Sports&amp;GT'!$A$4:I$60,3,FALSE))</f>
        <v>60</v>
      </c>
      <c r="N9">
        <f>IF(VLOOKUP(B9,Drag!$A$4:I$60,3,FALSE)=0,"",VLOOKUP(B9,Drag!$A$4:I$60,3,FALSE))</f>
        <v>57</v>
      </c>
      <c r="O9" s="16"/>
      <c r="P9" s="17">
        <f>(VLOOKUP(B9,Saloon!A$4:J$60,10,0)+VLOOKUP(B9,LMPGT!A$4:L$60,12,0)+VLOOKUP(B9,'Classic F1'!A$4:K$61,10,0)+VLOOKUP(B9,'Formula Libra'!A$4:K$60,11,0)+VLOOKUP(B9,HO!A$4:J$60,6,0)+VLOOKUP(B9,Endurance!A$4:I$60,8,0)+VLOOKUP(B9,BSCRA!A$4:J$60,8,0)+VLOOKUP(B9,'Classic Sports&amp;GT'!A$4:W$60,10,0)+VLOOKUP(B9,Drag!A$4:W$60,10,0))/9</f>
        <v>11.920370370370371</v>
      </c>
    </row>
    <row r="10" spans="1:16" x14ac:dyDescent="0.2">
      <c r="A10" s="66">
        <f t="shared" si="0"/>
        <v>7</v>
      </c>
      <c r="B10" t="s">
        <v>53</v>
      </c>
      <c r="C10" s="68">
        <f t="shared" si="1"/>
        <v>5</v>
      </c>
      <c r="D10" s="62"/>
      <c r="E10" s="63">
        <f t="shared" si="2"/>
        <v>371</v>
      </c>
      <c r="F10" s="69">
        <f>IF(VLOOKUP(B10,Saloon!A$4:C$58,3,FALSE)=0,"",VLOOKUP(B10,Saloon!A$4:C$58,3,FALSE))</f>
        <v>55</v>
      </c>
      <c r="G10" s="69">
        <f>IF(VLOOKUP(B10,LMPGT!A$4:C$60,3,FALSE)=0,"",(VLOOKUP(B10,LMPGT!A$4:C$60,3,FALSE)))</f>
        <v>95</v>
      </c>
      <c r="H10" s="70">
        <f>IF(VLOOKUP(B10,'Classic F1'!A$4:K$61,3,FALSE)=0,"",VLOOKUP(B10,'Classic F1'!A$4:K$61,3,FALSE))</f>
        <v>28</v>
      </c>
      <c r="I10" s="70">
        <f>IF(VLOOKUP(B10,'Formula Libra'!A$4:C$60,3,FALSE)=0,"",VLOOKUP(B10,'Formula Libra'!A$4:C$60,3,FALSE))</f>
        <v>42</v>
      </c>
      <c r="J10" s="70" t="str">
        <f>IF(VLOOKUP(B10,HO!$A$4:C$60,3,FALSE)=0,"",VLOOKUP(B10,HO!$A$4:C$60,3,FALSE))</f>
        <v/>
      </c>
      <c r="K10" s="70">
        <f>IF(VLOOKUP(B10,Endurance!$A$4:E$60,3,FALSE)=0,"",VLOOKUP(B10,Endurance!$A$4:E$60,3,FALSE))</f>
        <v>15</v>
      </c>
      <c r="L10" s="70" t="str">
        <f>IF(VLOOKUP(B10,BSCRA!$A$4:F$60,3,FALSE)=0,"",VLOOKUP(B10,BSCRA!$A$4:F$60,3,FALSE))</f>
        <v/>
      </c>
      <c r="M10" s="70">
        <f>IF(VLOOKUP(B10,'Classic Sports&amp;GT'!$A$4:I$60,3,FALSE)=0,"",VLOOKUP(B10,'Classic Sports&amp;GT'!$A$4:I$60,3,FALSE))</f>
        <v>80</v>
      </c>
      <c r="N10">
        <f>IF(VLOOKUP(B10,Drag!$A$4:I$60,3,FALSE)=0,"",VLOOKUP(B10,Drag!$A$4:I$60,3,FALSE))</f>
        <v>56</v>
      </c>
      <c r="O10" s="16"/>
      <c r="P10" s="17">
        <f>(VLOOKUP(B10,Saloon!A$4:J$60,10,0)+VLOOKUP(B10,LMPGT!A$4:L$60,12,0)+VLOOKUP(B10,'Classic F1'!A$4:K$61,10,0)+VLOOKUP(B10,'Formula Libra'!A$4:K$60,11,0)+VLOOKUP(B10,HO!A$4:J$60,6,0)+VLOOKUP(B10,Endurance!A$4:I$60,8,0)+VLOOKUP(B10,BSCRA!A$4:J$60,8,0)+VLOOKUP(B10,'Classic Sports&amp;GT'!A$4:W$60,10,0)+VLOOKUP(B10,Drag!A$4:W$60,10,0))/9</f>
        <v>11.842592592592593</v>
      </c>
    </row>
    <row r="11" spans="1:16" x14ac:dyDescent="0.2">
      <c r="A11" s="66">
        <f t="shared" si="0"/>
        <v>8</v>
      </c>
      <c r="B11" t="s">
        <v>57</v>
      </c>
      <c r="C11" s="68">
        <f t="shared" si="1"/>
        <v>9</v>
      </c>
      <c r="D11" s="62"/>
      <c r="E11" s="63">
        <f t="shared" si="2"/>
        <v>315</v>
      </c>
      <c r="F11" s="69">
        <f>IF(VLOOKUP(B11,Saloon!A$4:C$58,3,FALSE)=0,"",VLOOKUP(B11,Saloon!A$4:C$58,3,FALSE))</f>
        <v>59</v>
      </c>
      <c r="G11" s="69">
        <f>IF(VLOOKUP(B11,LMPGT!A$4:C$60,3,FALSE)=0,"",(VLOOKUP(B11,LMPGT!A$4:C$60,3,FALSE)))</f>
        <v>33</v>
      </c>
      <c r="H11" s="70">
        <f>IF(VLOOKUP(B11,'Classic F1'!A$4:K$61,3,FALSE)=0,"",VLOOKUP(B11,'Classic F1'!A$4:K$61,3,FALSE))</f>
        <v>14</v>
      </c>
      <c r="I11" s="70">
        <f>IF(VLOOKUP(B11,'Formula Libra'!A$4:C$60,3,FALSE)=0,"",VLOOKUP(B11,'Formula Libra'!A$4:C$60,3,FALSE))</f>
        <v>22</v>
      </c>
      <c r="J11" s="70" t="str">
        <f>IF(VLOOKUP(B11,HO!$A$4:C$60,3,FALSE)=0,"",VLOOKUP(B11,HO!$A$4:C$60,3,FALSE))</f>
        <v/>
      </c>
      <c r="K11" s="70">
        <f>IF(VLOOKUP(B11,Endurance!$A$4:E$60,3,FALSE)=0,"",VLOOKUP(B11,Endurance!$A$4:E$60,3,FALSE))</f>
        <v>60</v>
      </c>
      <c r="L11" s="70">
        <f>IF(VLOOKUP(B11,BSCRA!$A$4:F$60,3,FALSE)=0,"",VLOOKUP(B11,BSCRA!$A$4:F$60,3,FALSE))</f>
        <v>4</v>
      </c>
      <c r="M11" s="70">
        <f>IF(VLOOKUP(B11,'Classic Sports&amp;GT'!$A$4:I$60,3,FALSE)=0,"",VLOOKUP(B11,'Classic Sports&amp;GT'!$A$4:I$60,3,FALSE))</f>
        <v>34</v>
      </c>
      <c r="N11">
        <f>IF(VLOOKUP(B11,Drag!$A$4:I$60,3,FALSE)=0,"",VLOOKUP(B11,Drag!$A$4:I$60,3,FALSE))</f>
        <v>89</v>
      </c>
      <c r="O11" s="16"/>
      <c r="P11" s="17">
        <f>(VLOOKUP(B11,Saloon!A$4:J$60,10,0)+VLOOKUP(B11,LMPGT!A$4:L$60,12,0)+VLOOKUP(B11,'Classic F1'!A$4:K$61,10,0)+VLOOKUP(B11,'Formula Libra'!A$4:K$60,11,0)+VLOOKUP(B11,HO!A$4:J$60,6,0)+VLOOKUP(B11,Endurance!A$4:I$60,8,0)+VLOOKUP(B11,BSCRA!A$4:J$60,8,0)+VLOOKUP(B11,'Classic Sports&amp;GT'!A$4:W$60,10,0)+VLOOKUP(B11,Drag!A$4:W$60,10,0))/9</f>
        <v>8.5174603174603174</v>
      </c>
    </row>
    <row r="12" spans="1:16" x14ac:dyDescent="0.2">
      <c r="A12" s="66">
        <f t="shared" si="0"/>
        <v>9</v>
      </c>
      <c r="B12" t="s">
        <v>39</v>
      </c>
      <c r="C12" s="68">
        <f t="shared" si="1"/>
        <v>8</v>
      </c>
      <c r="D12" s="62"/>
      <c r="E12" s="63">
        <f t="shared" si="2"/>
        <v>285</v>
      </c>
      <c r="F12" s="69">
        <f>IF(VLOOKUP(B12,Saloon!A$4:C$58,3,FALSE)=0,"",VLOOKUP(B12,Saloon!A$4:C$58,3,FALSE))</f>
        <v>40</v>
      </c>
      <c r="G12" s="69">
        <f>IF(VLOOKUP(B12,LMPGT!A$4:C$60,3,FALSE)=0,"",(VLOOKUP(B12,LMPGT!A$4:C$60,3,FALSE)))</f>
        <v>22</v>
      </c>
      <c r="H12" s="70">
        <f>IF(VLOOKUP(B12,'Classic F1'!A$4:K$61,3,FALSE)=0,"",VLOOKUP(B12,'Classic F1'!A$4:K$61,3,FALSE))</f>
        <v>40</v>
      </c>
      <c r="I12" s="70">
        <f>IF(VLOOKUP(B12,'Formula Libra'!A$4:C$60,3,FALSE)=0,"",VLOOKUP(B12,'Formula Libra'!A$4:C$60,3,FALSE))</f>
        <v>10</v>
      </c>
      <c r="J12" s="70">
        <f>IF(VLOOKUP(B12,HO!$A$4:C$60,3,FALSE)=0,"",VLOOKUP(B12,HO!$A$4:C$60,3,FALSE))</f>
        <v>12</v>
      </c>
      <c r="K12" s="70">
        <f>IF(VLOOKUP(B12,Endurance!$A$4:E$60,3,FALSE)=0,"",VLOOKUP(B12,Endurance!$A$4:E$60,3,FALSE))</f>
        <v>27</v>
      </c>
      <c r="L12" s="70">
        <f>IF(VLOOKUP(B12,BSCRA!$A$4:F$60,3,FALSE)=0,"",VLOOKUP(B12,BSCRA!$A$4:F$60,3,FALSE))</f>
        <v>63</v>
      </c>
      <c r="M12" s="70">
        <f>IF(VLOOKUP(B12,'Classic Sports&amp;GT'!$A$4:I$60,3,FALSE)=0,"",VLOOKUP(B12,'Classic Sports&amp;GT'!$A$4:I$60,3,FALSE))</f>
        <v>26</v>
      </c>
      <c r="N12">
        <f>IF(VLOOKUP(B12,Drag!$A$4:I$60,3,FALSE)=0,"",VLOOKUP(B12,Drag!$A$4:I$60,3,FALSE))</f>
        <v>45</v>
      </c>
      <c r="O12" s="16"/>
      <c r="P12" s="17">
        <f>(VLOOKUP(B12,Saloon!A$4:J$60,10,0)+VLOOKUP(B12,LMPGT!A$4:L$60,12,0)+VLOOKUP(B12,'Classic F1'!A$4:K$61,10,0)+VLOOKUP(B12,'Formula Libra'!A$4:K$60,11,0)+VLOOKUP(B12,HO!A$4:J$60,6,0)+VLOOKUP(B12,Endurance!A$4:I$60,8,0)+VLOOKUP(B12,BSCRA!A$4:J$60,8,0)+VLOOKUP(B12,'Classic Sports&amp;GT'!A$4:W$60,10,0)+VLOOKUP(B12,Drag!A$4:W$60,10,0))/9</f>
        <v>9.3870370370370377</v>
      </c>
    </row>
    <row r="13" spans="1:16" x14ac:dyDescent="0.2">
      <c r="A13" s="66">
        <f t="shared" si="0"/>
        <v>10</v>
      </c>
      <c r="B13" t="s">
        <v>66</v>
      </c>
      <c r="C13" s="68">
        <f t="shared" si="1"/>
        <v>11</v>
      </c>
      <c r="D13" s="62"/>
      <c r="E13" s="63">
        <f t="shared" si="2"/>
        <v>193</v>
      </c>
      <c r="F13" s="69">
        <f>IF(VLOOKUP(B13,Saloon!A$4:C$58,3,FALSE)=0,"",VLOOKUP(B13,Saloon!A$4:C$58,3,FALSE))</f>
        <v>5</v>
      </c>
      <c r="G13" s="69">
        <f>IF(VLOOKUP(B13,LMPGT!A$4:C$60,3,FALSE)=0,"",(VLOOKUP(B13,LMPGT!A$4:C$60,3,FALSE)))</f>
        <v>8</v>
      </c>
      <c r="H13" s="70">
        <f>IF(VLOOKUP(B13,'Classic F1'!A$4:K$61,3,FALSE)=0,"",VLOOKUP(B13,'Classic F1'!A$4:K$61,3,FALSE))</f>
        <v>27</v>
      </c>
      <c r="I13" s="70">
        <f>IF(VLOOKUP(B13,'Formula Libra'!A$4:C$60,3,FALSE)=0,"",VLOOKUP(B13,'Formula Libra'!A$4:C$60,3,FALSE))</f>
        <v>49</v>
      </c>
      <c r="J13" s="70">
        <f>IF(VLOOKUP(B13,HO!$A$4:C$60,3,FALSE)=0,"",VLOOKUP(B13,HO!$A$4:C$60,3,FALSE))</f>
        <v>10</v>
      </c>
      <c r="K13" s="70">
        <f>IF(VLOOKUP(B13,Endurance!$A$4:E$60,3,FALSE)=0,"",VLOOKUP(B13,Endurance!$A$4:E$60,3,FALSE))</f>
        <v>68</v>
      </c>
      <c r="L13" s="70" t="str">
        <f>IF(VLOOKUP(B13,BSCRA!$A$4:F$60,3,FALSE)=0,"",VLOOKUP(B13,BSCRA!$A$4:F$60,3,FALSE))</f>
        <v/>
      </c>
      <c r="M13" s="70">
        <f>IF(VLOOKUP(B13,'Classic Sports&amp;GT'!$A$4:I$60,3,FALSE)=0,"",VLOOKUP(B13,'Classic Sports&amp;GT'!$A$4:I$60,3,FALSE))</f>
        <v>26</v>
      </c>
      <c r="N13" t="str">
        <f>IF(VLOOKUP(B13,Drag!$A$4:I$60,3,FALSE)=0,"",VLOOKUP(B13,Drag!$A$4:I$60,3,FALSE))</f>
        <v/>
      </c>
      <c r="O13" s="16"/>
      <c r="P13" s="17">
        <f>(VLOOKUP(B13,Saloon!A$4:J$60,10,0)+VLOOKUP(B13,LMPGT!A$4:L$60,12,0)+VLOOKUP(B13,'Classic F1'!A$4:K$61,10,0)+VLOOKUP(B13,'Formula Libra'!A$4:K$60,11,0)+VLOOKUP(B13,HO!A$4:J$60,6,0)+VLOOKUP(B13,Endurance!A$4:I$60,8,0)+VLOOKUP(B13,BSCRA!A$4:J$60,8,0)+VLOOKUP(B13,'Classic Sports&amp;GT'!A$4:W$60,10,0)+VLOOKUP(B13,Drag!A$4:W$60,10,0))/9</f>
        <v>6.1907407407407407</v>
      </c>
    </row>
    <row r="14" spans="1:16" x14ac:dyDescent="0.2">
      <c r="A14" s="66">
        <f t="shared" si="0"/>
        <v>11</v>
      </c>
      <c r="B14" t="s">
        <v>36</v>
      </c>
      <c r="C14" s="68">
        <f t="shared" si="1"/>
        <v>12</v>
      </c>
      <c r="D14" s="62"/>
      <c r="E14" s="63">
        <f t="shared" si="2"/>
        <v>161</v>
      </c>
      <c r="F14" s="69">
        <f>IF(VLOOKUP(B14,Saloon!A$4:C$58,3,FALSE)=0,"",VLOOKUP(B14,Saloon!A$4:C$58,3,FALSE))</f>
        <v>1</v>
      </c>
      <c r="G14" s="69">
        <f>IF(VLOOKUP(B14,LMPGT!A$4:C$60,3,FALSE)=0,"",(VLOOKUP(B14,LMPGT!A$4:C$60,3,FALSE)))</f>
        <v>1</v>
      </c>
      <c r="H14" s="70">
        <f>IF(VLOOKUP(B14,'Classic F1'!A$4:K$61,3,FALSE)=0,"",VLOOKUP(B14,'Classic F1'!A$4:K$61,3,FALSE))</f>
        <v>9</v>
      </c>
      <c r="I14" s="70">
        <f>IF(VLOOKUP(B14,'Formula Libra'!A$4:C$60,3,FALSE)=0,"",VLOOKUP(B14,'Formula Libra'!A$4:C$60,3,FALSE))</f>
        <v>6</v>
      </c>
      <c r="J14" s="70">
        <f>IF(VLOOKUP(B14,HO!$A$4:C$60,3,FALSE)=0,"",VLOOKUP(B14,HO!$A$4:C$60,3,FALSE))</f>
        <v>3</v>
      </c>
      <c r="K14" s="70">
        <f>IF(VLOOKUP(B14,Endurance!$A$4:E$60,3,FALSE)=0,"",VLOOKUP(B14,Endurance!$A$4:E$60,3,FALSE))</f>
        <v>100</v>
      </c>
      <c r="L14" s="70" t="str">
        <f>IF(VLOOKUP(B14,BSCRA!$A$4:F$60,3,FALSE)=0,"",VLOOKUP(B14,BSCRA!$A$4:F$60,3,FALSE))</f>
        <v/>
      </c>
      <c r="M14" s="70">
        <f>IF(VLOOKUP(B14,'Classic Sports&amp;GT'!$A$4:I$60,3,FALSE)=0,"",VLOOKUP(B14,'Classic Sports&amp;GT'!$A$4:I$60,3,FALSE))</f>
        <v>1</v>
      </c>
      <c r="N14">
        <f>IF(VLOOKUP(B14,Drag!$A$4:I$60,3,FALSE)=0,"",VLOOKUP(B14,Drag!$A$4:I$60,3,FALSE))</f>
        <v>40</v>
      </c>
      <c r="O14" s="16"/>
      <c r="P14" s="17">
        <f>(VLOOKUP(B14,Saloon!A$4:J$60,10,0)+VLOOKUP(B14,LMPGT!A$4:L$60,12,0)+VLOOKUP(B14,'Classic F1'!A$4:K$61,10,0)+VLOOKUP(B14,'Formula Libra'!A$4:K$60,11,0)+VLOOKUP(B14,HO!A$4:J$60,6,0)+VLOOKUP(B14,Endurance!A$4:I$60,8,0)+VLOOKUP(B14,BSCRA!A$4:J$60,8,0)+VLOOKUP(B14,'Classic Sports&amp;GT'!A$4:W$60,10,0)+VLOOKUP(B14,Drag!A$4:W$60,10,0))/9</f>
        <v>5.522089947089948</v>
      </c>
    </row>
    <row r="15" spans="1:16" x14ac:dyDescent="0.2">
      <c r="A15" s="66">
        <f t="shared" si="0"/>
        <v>12</v>
      </c>
      <c r="B15" t="s">
        <v>74</v>
      </c>
      <c r="C15" s="68">
        <f t="shared" si="1"/>
        <v>15</v>
      </c>
      <c r="D15" s="62"/>
      <c r="E15" s="63">
        <f t="shared" si="2"/>
        <v>106</v>
      </c>
      <c r="F15" s="69">
        <f>IF(VLOOKUP(B15,Saloon!A$4:C$58,3,FALSE)=0,"",VLOOKUP(B15,Saloon!A$4:C$58,3,FALSE))</f>
        <v>2</v>
      </c>
      <c r="G15" s="69" t="str">
        <f>IF(VLOOKUP(B15,LMPGT!A$4:C$60,3,FALSE)=0,"",(VLOOKUP(B15,LMPGT!A$4:C$60,3,FALSE)))</f>
        <v/>
      </c>
      <c r="H15" s="70" t="str">
        <f>IF(VLOOKUP(B15,'Classic F1'!A$4:K$61,3,FALSE)=0,"",VLOOKUP(B15,'Classic F1'!A$4:K$61,3,FALSE))</f>
        <v/>
      </c>
      <c r="I15" s="70" t="str">
        <f>IF(VLOOKUP(B15,'Formula Libra'!A$4:C$60,3,FALSE)=0,"",VLOOKUP(B15,'Formula Libra'!A$4:C$60,3,FALSE))</f>
        <v/>
      </c>
      <c r="J15" s="70" t="str">
        <f>IF(VLOOKUP(B15,HO!$A$4:C$60,3,FALSE)=0,"",VLOOKUP(B15,HO!$A$4:C$60,3,FALSE))</f>
        <v/>
      </c>
      <c r="K15" s="70">
        <f>IF(VLOOKUP(B15,Endurance!$A$4:E$60,3,FALSE)=0,"",VLOOKUP(B15,Endurance!$A$4:E$60,3,FALSE))</f>
        <v>39</v>
      </c>
      <c r="L15" s="70">
        <f>IF(VLOOKUP(B15,BSCRA!$A$4:F$60,3,FALSE)=0,"",VLOOKUP(B15,BSCRA!$A$4:F$60,3,FALSE))</f>
        <v>14</v>
      </c>
      <c r="M15" s="70">
        <f>IF(VLOOKUP(B15,'Classic Sports&amp;GT'!$A$4:I$60,3,FALSE)=0,"",VLOOKUP(B15,'Classic Sports&amp;GT'!$A$4:I$60,3,FALSE))</f>
        <v>1</v>
      </c>
      <c r="N15">
        <f>IF(VLOOKUP(B15,Drag!$A$4:I$60,3,FALSE)=0,"",VLOOKUP(B15,Drag!$A$4:I$60,3,FALSE))</f>
        <v>50</v>
      </c>
      <c r="O15" s="16"/>
      <c r="P15" s="17">
        <f>(VLOOKUP(B15,Saloon!A$4:J$60,10,0)+VLOOKUP(B15,LMPGT!A$4:L$60,12,0)+VLOOKUP(B15,'Classic F1'!A$4:K$61,10,0)+VLOOKUP(B15,'Formula Libra'!A$4:K$60,11,0)+VLOOKUP(B15,HO!A$4:J$60,6,0)+VLOOKUP(B15,Endurance!A$4:I$60,8,0)+VLOOKUP(B15,BSCRA!A$4:J$60,8,0)+VLOOKUP(B15,'Classic Sports&amp;GT'!A$4:W$60,10,0)+VLOOKUP(B15,Drag!A$4:W$60,10,0))/9</f>
        <v>3.8814814814814818</v>
      </c>
    </row>
    <row r="16" spans="1:16" x14ac:dyDescent="0.2">
      <c r="A16" s="66">
        <f t="shared" si="0"/>
        <v>13</v>
      </c>
      <c r="B16" t="s">
        <v>56</v>
      </c>
      <c r="C16" s="68">
        <f t="shared" si="1"/>
        <v>14</v>
      </c>
      <c r="D16" s="62"/>
      <c r="E16" s="63">
        <f t="shared" si="2"/>
        <v>100</v>
      </c>
      <c r="F16" s="69">
        <f>IF(VLOOKUP(B16,Saloon!A$4:C$58,3,FALSE)=0,"",VLOOKUP(B16,Saloon!A$4:C$58,3,FALSE))</f>
        <v>10</v>
      </c>
      <c r="G16" s="69">
        <f>IF(VLOOKUP(B16,LMPGT!A$4:C$60,3,FALSE)=0,"",(VLOOKUP(B16,LMPGT!A$4:C$60,3,FALSE)))</f>
        <v>14</v>
      </c>
      <c r="H16" s="70">
        <f>IF(VLOOKUP(B16,'Classic F1'!A$4:K$61,3,FALSE)=0,"",VLOOKUP(B16,'Classic F1'!A$4:K$61,3,FALSE))</f>
        <v>27</v>
      </c>
      <c r="I16" s="70">
        <f>IF(VLOOKUP(B16,'Formula Libra'!A$4:C$60,3,FALSE)=0,"",VLOOKUP(B16,'Formula Libra'!A$4:C$60,3,FALSE))</f>
        <v>11</v>
      </c>
      <c r="J16" s="70" t="str">
        <f>IF(VLOOKUP(B16,HO!$A$4:C$60,3,FALSE)=0,"",VLOOKUP(B16,HO!$A$4:C$60,3,FALSE))</f>
        <v/>
      </c>
      <c r="K16" s="70">
        <f>IF(VLOOKUP(B16,Endurance!$A$4:E$60,3,FALSE)=0,"",VLOOKUP(B16,Endurance!$A$4:E$60,3,FALSE))</f>
        <v>33</v>
      </c>
      <c r="L16" s="70" t="str">
        <f>IF(VLOOKUP(B16,BSCRA!$A$4:F$60,3,FALSE)=0,"",VLOOKUP(B16,BSCRA!$A$4:F$60,3,FALSE))</f>
        <v/>
      </c>
      <c r="M16" s="70">
        <f>IF(VLOOKUP(B16,'Classic Sports&amp;GT'!$A$4:I$60,3,FALSE)=0,"",VLOOKUP(B16,'Classic Sports&amp;GT'!$A$4:I$60,3,FALSE))</f>
        <v>5</v>
      </c>
      <c r="N16" t="str">
        <f>IF(VLOOKUP(B16,Drag!$A$4:I$60,3,FALSE)=0,"",VLOOKUP(B16,Drag!$A$4:I$60,3,FALSE))</f>
        <v/>
      </c>
      <c r="O16" s="16"/>
      <c r="P16" s="17">
        <f>(VLOOKUP(B16,Saloon!A$4:J$60,10,0)+VLOOKUP(B16,LMPGT!A$4:L$60,12,0)+VLOOKUP(B16,'Classic F1'!A$4:K$61,10,0)+VLOOKUP(B16,'Formula Libra'!A$4:K$60,11,0)+VLOOKUP(B16,HO!A$4:J$60,6,0)+VLOOKUP(B16,Endurance!A$4:I$60,8,0)+VLOOKUP(B16,BSCRA!A$4:J$60,8,0)+VLOOKUP(B16,'Classic Sports&amp;GT'!A$4:W$60,10,0)+VLOOKUP(B16,Drag!A$4:W$60,10,0))/9</f>
        <v>4.1851851851851851</v>
      </c>
    </row>
    <row r="17" spans="1:16" x14ac:dyDescent="0.2">
      <c r="A17" s="66">
        <f t="shared" si="0"/>
        <v>14</v>
      </c>
      <c r="B17" s="67" t="s">
        <v>81</v>
      </c>
      <c r="C17" s="68">
        <f t="shared" si="1"/>
        <v>16</v>
      </c>
      <c r="D17" s="62"/>
      <c r="E17" s="63">
        <f t="shared" si="2"/>
        <v>72</v>
      </c>
      <c r="F17" s="69">
        <f>IF(VLOOKUP(B17,Saloon!A$4:C$58,3,FALSE)=0,"",VLOOKUP(B17,Saloon!A$4:C$58,3,FALSE))</f>
        <v>13</v>
      </c>
      <c r="G17" s="69">
        <f>IF(VLOOKUP(B17,LMPGT!A$4:C$60,3,FALSE)=0,"",(VLOOKUP(B17,LMPGT!A$4:C$60,3,FALSE)))</f>
        <v>13</v>
      </c>
      <c r="H17" s="70">
        <f>IF(VLOOKUP(B17,'Classic F1'!A$4:K$61,3,FALSE)=0,"",VLOOKUP(B17,'Classic F1'!A$4:K$61,3,FALSE))</f>
        <v>10</v>
      </c>
      <c r="I17" s="70">
        <f>IF(VLOOKUP(B17,'Formula Libra'!A$4:C$60,3,FALSE)=0,"",VLOOKUP(B17,'Formula Libra'!A$4:C$60,3,FALSE))</f>
        <v>4</v>
      </c>
      <c r="J17" s="70">
        <f>IF(VLOOKUP(B17,HO!$A$4:C$60,3,FALSE)=0,"",VLOOKUP(B17,HO!$A$4:C$60,3,FALSE))</f>
        <v>10</v>
      </c>
      <c r="K17" s="70">
        <f>IF(VLOOKUP(B17,Endurance!$A$4:E$60,3,FALSE)=0,"",VLOOKUP(B17,Endurance!$A$4:E$60,3,FALSE))</f>
        <v>12</v>
      </c>
      <c r="L17" s="70">
        <f>IF(VLOOKUP(B17,BSCRA!$A$4:F$60,3,FALSE)=0,"",VLOOKUP(B17,BSCRA!$A$4:F$60,3,FALSE))</f>
        <v>10</v>
      </c>
      <c r="M17" s="70" t="str">
        <f>IF(VLOOKUP(B17,'Classic Sports&amp;GT'!$A$4:I$60,3,FALSE)=0,"",VLOOKUP(B17,'Classic Sports&amp;GT'!$A$4:I$60,3,FALSE))</f>
        <v/>
      </c>
      <c r="N17" t="str">
        <f>IF(VLOOKUP(B17,Drag!$A$4:I$60,3,FALSE)=0,"",VLOOKUP(B17,Drag!$A$4:I$60,3,FALSE))</f>
        <v/>
      </c>
      <c r="O17" s="16"/>
      <c r="P17" s="17">
        <f>(VLOOKUP(B17,Saloon!A$4:J$60,10,0)+VLOOKUP(B17,LMPGT!A$4:L$60,12,0)+VLOOKUP(B17,'Classic F1'!A$4:K$61,10,0)+VLOOKUP(B17,'Formula Libra'!A$4:K$60,11,0)+VLOOKUP(B17,HO!A$4:J$60,6,0)+VLOOKUP(B17,Endurance!A$4:I$60,8,0)+VLOOKUP(B17,BSCRA!A$4:J$60,8,0)+VLOOKUP(B17,'Classic Sports&amp;GT'!A$4:W$60,10,0)+VLOOKUP(B17,Drag!A$4:W$60,10,0))/9</f>
        <v>3.8722222222222222</v>
      </c>
    </row>
    <row r="18" spans="1:16" x14ac:dyDescent="0.2">
      <c r="A18" s="66">
        <f t="shared" si="0"/>
        <v>15</v>
      </c>
      <c r="B18" t="s">
        <v>40</v>
      </c>
      <c r="C18" s="68">
        <f t="shared" si="1"/>
        <v>17</v>
      </c>
      <c r="D18" s="62"/>
      <c r="E18" s="63">
        <f t="shared" si="2"/>
        <v>71</v>
      </c>
      <c r="F18" s="69" t="str">
        <f>IF(VLOOKUP(B18,Saloon!A$4:C$58,3,FALSE)=0,"",VLOOKUP(B18,Saloon!A$4:C$58,3,FALSE))</f>
        <v/>
      </c>
      <c r="G18" s="69">
        <f>IF(VLOOKUP(B18,LMPGT!A$4:C$60,3,FALSE)=0,"",(VLOOKUP(B18,LMPGT!A$4:C$60,3,FALSE)))</f>
        <v>25</v>
      </c>
      <c r="H18" s="70" t="str">
        <f>IF(VLOOKUP(B18,'Classic F1'!A$4:K$61,3,FALSE)=0,"",VLOOKUP(B18,'Classic F1'!A$4:K$61,3,FALSE))</f>
        <v/>
      </c>
      <c r="I18" s="70" t="str">
        <f>IF(VLOOKUP(B18,'Formula Libra'!A$4:C$60,3,FALSE)=0,"",VLOOKUP(B18,'Formula Libra'!A$4:C$60,3,FALSE))</f>
        <v/>
      </c>
      <c r="J18" s="70" t="str">
        <f>IF(VLOOKUP(B18,HO!$A$4:C$60,3,FALSE)=0,"",VLOOKUP(B18,HO!$A$4:C$60,3,FALSE))</f>
        <v/>
      </c>
      <c r="K18" s="70">
        <f>IF(VLOOKUP(B18,Endurance!$A$4:E$60,3,FALSE)=0,"",VLOOKUP(B18,Endurance!$A$4:E$60,3,FALSE))</f>
        <v>18</v>
      </c>
      <c r="L18" s="70" t="str">
        <f>IF(VLOOKUP(B18,BSCRA!$A$4:F$60,3,FALSE)=0,"",VLOOKUP(B18,BSCRA!$A$4:F$60,3,FALSE))</f>
        <v/>
      </c>
      <c r="M18" s="70">
        <f>IF(VLOOKUP(B18,'Classic Sports&amp;GT'!$A$4:I$60,3,FALSE)=0,"",VLOOKUP(B18,'Classic Sports&amp;GT'!$A$4:I$60,3,FALSE))</f>
        <v>28</v>
      </c>
      <c r="N18" t="str">
        <f>IF(VLOOKUP(B18,Drag!$A$4:I$60,3,FALSE)=0,"",VLOOKUP(B18,Drag!$A$4:I$60,3,FALSE))</f>
        <v/>
      </c>
      <c r="O18" s="16"/>
      <c r="P18" s="17">
        <f>(VLOOKUP(B18,Saloon!A$4:J$60,10,0)+VLOOKUP(B18,LMPGT!A$4:L$60,12,0)+VLOOKUP(B18,'Classic F1'!A$4:K$61,10,0)+VLOOKUP(B18,'Formula Libra'!A$4:K$60,11,0)+VLOOKUP(B18,HO!A$4:J$60,6,0)+VLOOKUP(B18,Endurance!A$4:I$60,8,0)+VLOOKUP(B18,BSCRA!A$4:J$60,8,0)+VLOOKUP(B18,'Classic Sports&amp;GT'!A$4:W$60,10,0)+VLOOKUP(B18,Drag!A$4:W$60,10,0))/9</f>
        <v>3.3333333333333335</v>
      </c>
    </row>
    <row r="19" spans="1:16" x14ac:dyDescent="0.2">
      <c r="A19" s="66">
        <f t="shared" si="0"/>
        <v>16</v>
      </c>
      <c r="B19" s="67" t="s">
        <v>82</v>
      </c>
      <c r="C19" s="68">
        <f t="shared" si="1"/>
        <v>19</v>
      </c>
      <c r="D19" s="62"/>
      <c r="E19" s="63">
        <f t="shared" si="2"/>
        <v>61</v>
      </c>
      <c r="F19" s="69" t="str">
        <f>IF(VLOOKUP(B19,Saloon!A$4:C$58,3,FALSE)=0,"",VLOOKUP(B19,Saloon!A$4:C$58,3,FALSE))</f>
        <v/>
      </c>
      <c r="G19" s="69">
        <f>IF(VLOOKUP(B19,LMPGT!A$4:C$60,3,FALSE)=0,"",(VLOOKUP(B19,LMPGT!A$4:C$60,3,FALSE)))</f>
        <v>61</v>
      </c>
      <c r="H19" s="70" t="str">
        <f>IF(VLOOKUP(B19,'Classic F1'!A$4:K$61,3,FALSE)=0,"",VLOOKUP(B19,'Classic F1'!A$4:K$61,3,FALSE))</f>
        <v/>
      </c>
      <c r="I19" s="70" t="str">
        <f>IF(VLOOKUP(B19,'Formula Libra'!A$4:C$60,3,FALSE)=0,"",VLOOKUP(B19,'Formula Libra'!A$4:C$60,3,FALSE))</f>
        <v/>
      </c>
      <c r="J19" s="70" t="str">
        <f>IF(VLOOKUP(B19,HO!$A$4:C$60,3,FALSE)=0,"",VLOOKUP(B19,HO!$A$4:C$60,3,FALSE))</f>
        <v/>
      </c>
      <c r="K19" s="70" t="str">
        <f>IF(VLOOKUP(B19,Endurance!$A$4:E$60,3,FALSE)=0,"",VLOOKUP(B19,Endurance!$A$4:E$60,3,FALSE))</f>
        <v/>
      </c>
      <c r="L19" s="70" t="str">
        <f>IF(VLOOKUP(B19,BSCRA!$A$4:F$60,3,FALSE)=0,"",VLOOKUP(B19,BSCRA!$A$4:F$60,3,FALSE))</f>
        <v/>
      </c>
      <c r="M19" s="70" t="str">
        <f>IF(VLOOKUP(B19,'Classic Sports&amp;GT'!$A$4:I$60,3,FALSE)=0,"",VLOOKUP(B19,'Classic Sports&amp;GT'!$A$4:I$60,3,FALSE))</f>
        <v/>
      </c>
      <c r="N19" t="str">
        <f>IF(VLOOKUP(B19,Drag!$A$4:I$60,3,FALSE)=0,"",VLOOKUP(B19,Drag!$A$4:I$60,3,FALSE))</f>
        <v/>
      </c>
      <c r="O19" s="16"/>
      <c r="P19" s="17">
        <f>(VLOOKUP(B19,Saloon!A$4:J$60,10,0)+VLOOKUP(B19,LMPGT!A$4:L$60,12,0)+VLOOKUP(B19,'Classic F1'!A$4:K$61,10,0)+VLOOKUP(B19,'Formula Libra'!A$4:K$60,11,0)+VLOOKUP(B19,HO!A$4:J$60,6,0)+VLOOKUP(B19,Endurance!A$4:I$60,8,0)+VLOOKUP(B19,BSCRA!A$4:J$60,8,0)+VLOOKUP(B19,'Classic Sports&amp;GT'!A$4:W$60,10,0)+VLOOKUP(B19,Drag!A$4:W$60,10,0))/9</f>
        <v>2.2592592592592591</v>
      </c>
    </row>
    <row r="20" spans="1:16" x14ac:dyDescent="0.2">
      <c r="A20" s="66">
        <f t="shared" si="0"/>
        <v>17</v>
      </c>
      <c r="B20" s="67" t="s">
        <v>89</v>
      </c>
      <c r="C20" s="68">
        <f t="shared" si="1"/>
        <v>13</v>
      </c>
      <c r="D20" s="62"/>
      <c r="E20" s="63">
        <f t="shared" si="2"/>
        <v>53</v>
      </c>
      <c r="F20" s="69" t="str">
        <f>IF(VLOOKUP(B20,Saloon!A$4:C$58,3,FALSE)=0,"",VLOOKUP(B20,Saloon!A$4:C$58,3,FALSE))</f>
        <v/>
      </c>
      <c r="G20" s="69" t="str">
        <f>IF(VLOOKUP(B20,LMPGT!A$4:C$60,3,FALSE)=0,"",(VLOOKUP(B20,LMPGT!A$4:C$60,3,FALSE)))</f>
        <v/>
      </c>
      <c r="H20" s="70">
        <f>IF(VLOOKUP(B20,'Classic F1'!A$4:K$61,3,FALSE)=0,"",VLOOKUP(B20,'Classic F1'!A$4:K$61,3,FALSE))</f>
        <v>1</v>
      </c>
      <c r="I20" s="70" t="str">
        <f>IF(VLOOKUP(B20,'Formula Libra'!A$4:C$60,3,FALSE)=0,"",VLOOKUP(B20,'Formula Libra'!A$4:C$60,3,FALSE))</f>
        <v/>
      </c>
      <c r="J20" s="70" t="str">
        <f>IF(VLOOKUP(B20,HO!$A$4:C$60,3,FALSE)=0,"",VLOOKUP(B20,HO!$A$4:C$60,3,FALSE))</f>
        <v/>
      </c>
      <c r="K20" s="70">
        <f>IF(VLOOKUP(B20,Endurance!$A$4:E$60,3,FALSE)=0,"",VLOOKUP(B20,Endurance!$A$4:E$60,3,FALSE))</f>
        <v>18</v>
      </c>
      <c r="L20" s="70" t="str">
        <f>IF(VLOOKUP(B20,BSCRA!$A$4:F$60,3,FALSE)=0,"",VLOOKUP(B20,BSCRA!$A$4:F$60,3,FALSE))</f>
        <v/>
      </c>
      <c r="M20" s="70">
        <f>IF(VLOOKUP(B20,'Classic Sports&amp;GT'!$A$4:I$60,3,FALSE)=0,"",VLOOKUP(B20,'Classic Sports&amp;GT'!$A$4:I$60,3,FALSE))</f>
        <v>2</v>
      </c>
      <c r="N20">
        <f>IF(VLOOKUP(B20,Drag!$A$4:I$60,3,FALSE)=0,"",VLOOKUP(B20,Drag!$A$4:I$60,3,FALSE))</f>
        <v>32</v>
      </c>
      <c r="O20" s="16"/>
      <c r="P20" s="17">
        <f>(VLOOKUP(B20,Saloon!A$4:J$60,10,0)+VLOOKUP(B20,LMPGT!A$4:L$60,12,0)+VLOOKUP(B20,'Classic F1'!A$4:K$61,10,0)+VLOOKUP(B20,'Formula Libra'!A$4:K$60,11,0)+VLOOKUP(B20,HO!A$4:J$60,6,0)+VLOOKUP(B20,Endurance!A$4:I$60,8,0)+VLOOKUP(B20,BSCRA!A$4:J$60,8,0)+VLOOKUP(B20,'Classic Sports&amp;GT'!A$4:W$60,10,0)+VLOOKUP(B20,Drag!A$4:W$60,10,0))/9</f>
        <v>4.5925925925925917</v>
      </c>
    </row>
    <row r="21" spans="1:16" x14ac:dyDescent="0.2">
      <c r="A21" s="66">
        <f t="shared" si="0"/>
        <v>18</v>
      </c>
      <c r="B21" t="s">
        <v>68</v>
      </c>
      <c r="C21" s="68">
        <f t="shared" si="1"/>
        <v>10</v>
      </c>
      <c r="D21" s="62"/>
      <c r="E21" s="63">
        <f t="shared" si="2"/>
        <v>50</v>
      </c>
      <c r="F21" s="69" t="str">
        <f>IF(VLOOKUP(B21,Saloon!A$4:C$58,3,FALSE)=0,"",VLOOKUP(B21,Saloon!A$4:C$58,3,FALSE))</f>
        <v/>
      </c>
      <c r="G21" s="69" t="str">
        <f>IF(VLOOKUP(B21,LMPGT!A$4:C$60,3,FALSE)=0,"",(VLOOKUP(B21,LMPGT!A$4:C$60,3,FALSE)))</f>
        <v/>
      </c>
      <c r="H21" s="70" t="str">
        <f>IF(VLOOKUP(B21,'Classic F1'!A$4:K$61,3,FALSE)=0,"",VLOOKUP(B21,'Classic F1'!A$4:K$61,3,FALSE))</f>
        <v/>
      </c>
      <c r="I21" s="70">
        <f>IF(VLOOKUP(B21,'Formula Libra'!A$4:C$60,3,FALSE)=0,"",VLOOKUP(B21,'Formula Libra'!A$4:C$60,3,FALSE))</f>
        <v>14</v>
      </c>
      <c r="J21" s="70" t="str">
        <f>IF(VLOOKUP(B21,HO!$A$4:C$60,3,FALSE)=0,"",VLOOKUP(B21,HO!$A$4:C$60,3,FALSE))</f>
        <v/>
      </c>
      <c r="K21" s="70">
        <f>IF(VLOOKUP(B21,Endurance!$A$4:E$60,3,FALSE)=0,"",VLOOKUP(B21,Endurance!$A$4:E$60,3,FALSE))</f>
        <v>18</v>
      </c>
      <c r="L21" s="70" t="str">
        <f>IF(VLOOKUP(B21,BSCRA!$A$4:F$60,3,FALSE)=0,"",VLOOKUP(B21,BSCRA!$A$4:F$60,3,FALSE))</f>
        <v/>
      </c>
      <c r="M21" s="70" t="str">
        <f>IF(VLOOKUP(B21,'Classic Sports&amp;GT'!$A$4:I$60,3,FALSE)=0,"",VLOOKUP(B21,'Classic Sports&amp;GT'!$A$4:I$60,3,FALSE))</f>
        <v/>
      </c>
      <c r="N21">
        <f>IF(VLOOKUP(B21,Drag!$A$4:I$60,3,FALSE)=0,"",VLOOKUP(B21,Drag!$A$4:I$60,3,FALSE))</f>
        <v>18</v>
      </c>
      <c r="O21" s="16"/>
      <c r="P21" s="17">
        <f>(VLOOKUP(B21,Saloon!A$4:J$60,10,0)+VLOOKUP(B21,LMPGT!A$4:L$60,12,0)+VLOOKUP(B21,'Classic F1'!A$4:K$61,10,0)+VLOOKUP(B21,'Formula Libra'!A$4:K$60,11,0)+VLOOKUP(B21,HO!A$4:J$60,6,0)+VLOOKUP(B21,Endurance!A$4:I$60,8,0)+VLOOKUP(B21,BSCRA!A$4:J$60,8,0)+VLOOKUP(B21,'Classic Sports&amp;GT'!A$4:W$60,10,0)+VLOOKUP(B21,Drag!A$4:W$60,10,0))/9</f>
        <v>6.518518518518519</v>
      </c>
    </row>
    <row r="22" spans="1:16" x14ac:dyDescent="0.2">
      <c r="A22" s="66">
        <f t="shared" si="0"/>
        <v>19</v>
      </c>
      <c r="B22" t="s">
        <v>69</v>
      </c>
      <c r="C22" s="68">
        <f t="shared" si="1"/>
        <v>18</v>
      </c>
      <c r="D22" s="62"/>
      <c r="E22" s="63">
        <f t="shared" si="2"/>
        <v>45</v>
      </c>
      <c r="F22" s="69">
        <f>IF(VLOOKUP(B22,Saloon!A$4:C$58,3,FALSE)=0,"",VLOOKUP(B22,Saloon!A$4:C$58,3,FALSE))</f>
        <v>2</v>
      </c>
      <c r="G22" s="69" t="str">
        <f>IF(VLOOKUP(B22,LMPGT!A$4:C$60,3,FALSE)=0,"",(VLOOKUP(B22,LMPGT!A$4:C$60,3,FALSE)))</f>
        <v/>
      </c>
      <c r="H22" s="70" t="str">
        <f>IF(VLOOKUP(B22,'Classic F1'!A$4:K$61,3,FALSE)=0,"",VLOOKUP(B22,'Classic F1'!A$4:K$61,3,FALSE))</f>
        <v/>
      </c>
      <c r="I22" s="70" t="str">
        <f>IF(VLOOKUP(B22,'Formula Libra'!A$4:C$60,3,FALSE)=0,"",VLOOKUP(B22,'Formula Libra'!A$4:C$60,3,FALSE))</f>
        <v/>
      </c>
      <c r="J22" s="70" t="str">
        <f>IF(VLOOKUP(B22,HO!$A$4:C$60,3,FALSE)=0,"",VLOOKUP(B22,HO!$A$4:C$60,3,FALSE))</f>
        <v/>
      </c>
      <c r="K22" s="70">
        <f>IF(VLOOKUP(B22,Endurance!$A$4:E$60,3,FALSE)=0,"",VLOOKUP(B22,Endurance!$A$4:E$60,3,FALSE))</f>
        <v>43</v>
      </c>
      <c r="L22" s="70" t="str">
        <f>IF(VLOOKUP(B22,BSCRA!$A$4:F$60,3,FALSE)=0,"",VLOOKUP(B22,BSCRA!$A$4:F$60,3,FALSE))</f>
        <v/>
      </c>
      <c r="M22" s="70" t="str">
        <f>IF(VLOOKUP(B22,'Classic Sports&amp;GT'!$A$4:I$60,3,FALSE)=0,"",VLOOKUP(B22,'Classic Sports&amp;GT'!$A$4:I$60,3,FALSE))</f>
        <v/>
      </c>
      <c r="N22" t="str">
        <f>IF(VLOOKUP(B22,Drag!$A$4:I$60,3,FALSE)=0,"",VLOOKUP(B22,Drag!$A$4:I$60,3,FALSE))</f>
        <v/>
      </c>
      <c r="O22" s="16"/>
      <c r="P22" s="17">
        <f>(VLOOKUP(B22,Saloon!A$4:J$60,10,0)+VLOOKUP(B22,LMPGT!A$4:L$60,12,0)+VLOOKUP(B22,'Classic F1'!A$4:K$61,10,0)+VLOOKUP(B22,'Formula Libra'!A$4:K$60,11,0)+VLOOKUP(B22,HO!A$4:J$60,6,0)+VLOOKUP(B22,Endurance!A$4:I$60,8,0)+VLOOKUP(B22,BSCRA!A$4:J$60,8,0)+VLOOKUP(B22,'Classic Sports&amp;GT'!A$4:W$60,10,0)+VLOOKUP(B22,Drag!A$4:W$60,10,0))/9</f>
        <v>2.6111111111111112</v>
      </c>
    </row>
    <row r="23" spans="1:16" x14ac:dyDescent="0.2">
      <c r="A23" s="66">
        <f t="shared" si="0"/>
        <v>20</v>
      </c>
      <c r="B23" t="s">
        <v>67</v>
      </c>
      <c r="C23" s="68">
        <f t="shared" si="1"/>
        <v>26</v>
      </c>
      <c r="D23" s="62"/>
      <c r="E23" s="63">
        <f t="shared" si="2"/>
        <v>21</v>
      </c>
      <c r="F23" s="69" t="str">
        <f>IF(VLOOKUP(B23,Saloon!A$4:C$58,3,FALSE)=0,"",VLOOKUP(B23,Saloon!A$4:C$58,3,FALSE))</f>
        <v/>
      </c>
      <c r="G23" s="69">
        <f>IF(VLOOKUP(B23,LMPGT!A$4:C$60,3,FALSE)=0,"",(VLOOKUP(B23,LMPGT!A$4:C$60,3,FALSE)))</f>
        <v>1</v>
      </c>
      <c r="H23" s="70">
        <f>IF(VLOOKUP(B23,'Classic F1'!A$4:K$61,3,FALSE)=0,"",VLOOKUP(B23,'Classic F1'!A$4:K$61,3,FALSE))</f>
        <v>2</v>
      </c>
      <c r="I23" s="70">
        <f>IF(VLOOKUP(B23,'Formula Libra'!A$4:C$60,3,FALSE)=0,"",VLOOKUP(B23,'Formula Libra'!A$4:C$60,3,FALSE))</f>
        <v>14</v>
      </c>
      <c r="J23" s="70" t="str">
        <f>IF(VLOOKUP(B23,HO!$A$4:C$60,3,FALSE)=0,"",VLOOKUP(B23,HO!$A$4:C$60,3,FALSE))</f>
        <v/>
      </c>
      <c r="K23" s="70" t="str">
        <f>IF(VLOOKUP(B23,Endurance!$A$4:E$60,3,FALSE)=0,"",VLOOKUP(B23,Endurance!$A$4:E$60,3,FALSE))</f>
        <v/>
      </c>
      <c r="L23" s="70" t="str">
        <f>IF(VLOOKUP(B23,BSCRA!$A$4:F$60,3,FALSE)=0,"",VLOOKUP(B23,BSCRA!$A$4:F$60,3,FALSE))</f>
        <v/>
      </c>
      <c r="M23" s="70">
        <f>IF(VLOOKUP(B23,'Classic Sports&amp;GT'!$A$4:I$60,3,FALSE)=0,"",VLOOKUP(B23,'Classic Sports&amp;GT'!$A$4:I$60,3,FALSE))</f>
        <v>4</v>
      </c>
      <c r="N23" t="str">
        <f>IF(VLOOKUP(B23,Drag!$A$4:I$60,3,FALSE)=0,"",VLOOKUP(B23,Drag!$A$4:I$60,3,FALSE))</f>
        <v/>
      </c>
      <c r="O23" s="16"/>
      <c r="P23" s="17">
        <f>(VLOOKUP(B23,Saloon!A$4:J$60,10,0)+VLOOKUP(B23,LMPGT!A$4:L$60,12,0)+VLOOKUP(B23,'Classic F1'!A$4:K$61,10,0)+VLOOKUP(B23,'Formula Libra'!A$4:K$60,11,0)+VLOOKUP(B23,HO!A$4:J$60,6,0)+VLOOKUP(B23,Endurance!A$4:I$60,8,0)+VLOOKUP(B23,BSCRA!A$4:J$60,8,0)+VLOOKUP(B23,'Classic Sports&amp;GT'!A$4:W$60,10,0)+VLOOKUP(B23,Drag!A$4:W$60,10,0))/9</f>
        <v>0.84259259259259267</v>
      </c>
    </row>
    <row r="24" spans="1:16" x14ac:dyDescent="0.2">
      <c r="A24" s="66">
        <f t="shared" si="0"/>
        <v>21</v>
      </c>
      <c r="B24" s="67" t="s">
        <v>77</v>
      </c>
      <c r="C24" s="68">
        <f t="shared" si="1"/>
        <v>23</v>
      </c>
      <c r="D24" s="62"/>
      <c r="E24" s="63">
        <f t="shared" si="2"/>
        <v>18</v>
      </c>
      <c r="F24" s="69" t="str">
        <f>IF(VLOOKUP(B24,Saloon!A$4:C$58,3,FALSE)=0,"",VLOOKUP(B24,Saloon!A$4:C$58,3,FALSE))</f>
        <v/>
      </c>
      <c r="G24" s="69">
        <f>IF(VLOOKUP(B24,LMPGT!A$4:C$60,3,FALSE)=0,"",(VLOOKUP(B24,LMPGT!A$4:C$60,3,FALSE)))</f>
        <v>12</v>
      </c>
      <c r="H24" s="70" t="str">
        <f>IF(VLOOKUP(B24,'Classic F1'!A$4:K$61,3,FALSE)=0,"",VLOOKUP(B24,'Classic F1'!A$4:K$61,3,FALSE))</f>
        <v/>
      </c>
      <c r="I24" s="70" t="str">
        <f>IF(VLOOKUP(B24,'Formula Libra'!A$4:C$60,3,FALSE)=0,"",VLOOKUP(B24,'Formula Libra'!A$4:C$60,3,FALSE))</f>
        <v/>
      </c>
      <c r="J24" s="70" t="str">
        <f>IF(VLOOKUP(B24,HO!$A$4:C$60,3,FALSE)=0,"",VLOOKUP(B24,HO!$A$4:C$60,3,FALSE))</f>
        <v/>
      </c>
      <c r="K24" s="70" t="str">
        <f>IF(VLOOKUP(B24,Endurance!$A$4:E$60,3,FALSE)=0,"",VLOOKUP(B24,Endurance!$A$4:E$60,3,FALSE))</f>
        <v/>
      </c>
      <c r="L24" s="70" t="str">
        <f>IF(VLOOKUP(B24,BSCRA!$A$4:F$60,3,FALSE)=0,"",VLOOKUP(B24,BSCRA!$A$4:F$60,3,FALSE))</f>
        <v/>
      </c>
      <c r="M24" s="70">
        <f>IF(VLOOKUP(B24,'Classic Sports&amp;GT'!$A$4:I$60,3,FALSE)=0,"",VLOOKUP(B24,'Classic Sports&amp;GT'!$A$4:I$60,3,FALSE))</f>
        <v>6</v>
      </c>
      <c r="N24" t="str">
        <f>IF(VLOOKUP(B24,Drag!$A$4:I$60,3,FALSE)=0,"",VLOOKUP(B24,Drag!$A$4:I$60,3,FALSE))</f>
        <v/>
      </c>
      <c r="O24" s="16"/>
      <c r="P24" s="17">
        <f>(VLOOKUP(B24,Saloon!A$4:J$60,10,0)+VLOOKUP(B24,LMPGT!A$4:L$60,12,0)+VLOOKUP(B24,'Classic F1'!A$4:K$61,10,0)+VLOOKUP(B24,'Formula Libra'!A$4:K$60,11,0)+VLOOKUP(B24,HO!A$4:J$60,6,0)+VLOOKUP(B24,Endurance!A$4:I$60,8,0)+VLOOKUP(B24,BSCRA!A$4:J$60,8,0)+VLOOKUP(B24,'Classic Sports&amp;GT'!A$4:W$60,10,0)+VLOOKUP(B24,Drag!A$4:W$60,10,0))/9</f>
        <v>1</v>
      </c>
    </row>
    <row r="25" spans="1:16" x14ac:dyDescent="0.2">
      <c r="A25" s="66">
        <f t="shared" si="0"/>
        <v>22</v>
      </c>
      <c r="B25" s="67" t="s">
        <v>78</v>
      </c>
      <c r="C25" s="68">
        <f t="shared" si="1"/>
        <v>22</v>
      </c>
      <c r="D25" s="62"/>
      <c r="E25" s="63">
        <f t="shared" si="2"/>
        <v>16</v>
      </c>
      <c r="F25" s="69" t="str">
        <f>IF(VLOOKUP(B25,Saloon!A$4:C$58,3,FALSE)=0,"",VLOOKUP(B25,Saloon!A$4:C$58,3,FALSE))</f>
        <v/>
      </c>
      <c r="G25" s="69">
        <f>IF(VLOOKUP(B25,LMPGT!A$4:C$60,3,FALSE)=0,"",(VLOOKUP(B25,LMPGT!A$4:C$60,3,FALSE)))</f>
        <v>8</v>
      </c>
      <c r="H25" s="70" t="str">
        <f>IF(VLOOKUP(B25,'Classic F1'!A$4:K$61,3,FALSE)=0,"",VLOOKUP(B25,'Classic F1'!A$4:K$61,3,FALSE))</f>
        <v/>
      </c>
      <c r="I25" s="70" t="str">
        <f>IF(VLOOKUP(B25,'Formula Libra'!A$4:C$60,3,FALSE)=0,"",VLOOKUP(B25,'Formula Libra'!A$4:C$60,3,FALSE))</f>
        <v/>
      </c>
      <c r="J25" s="70" t="str">
        <f>IF(VLOOKUP(B25,HO!$A$4:C$60,3,FALSE)=0,"",VLOOKUP(B25,HO!$A$4:C$60,3,FALSE))</f>
        <v/>
      </c>
      <c r="K25" s="70" t="str">
        <f>IF(VLOOKUP(B25,Endurance!$A$4:E$60,3,FALSE)=0,"",VLOOKUP(B25,Endurance!$A$4:E$60,3,FALSE))</f>
        <v/>
      </c>
      <c r="L25" s="70" t="str">
        <f>IF(VLOOKUP(B25,BSCRA!$A$4:F$60,3,FALSE)=0,"",VLOOKUP(B25,BSCRA!$A$4:F$60,3,FALSE))</f>
        <v/>
      </c>
      <c r="M25" s="70">
        <f>IF(VLOOKUP(B25,'Classic Sports&amp;GT'!$A$4:I$60,3,FALSE)=0,"",VLOOKUP(B25,'Classic Sports&amp;GT'!$A$4:I$60,3,FALSE))</f>
        <v>8</v>
      </c>
      <c r="N25" t="str">
        <f>IF(VLOOKUP(B25,Drag!$A$4:I$60,3,FALSE)=0,"",VLOOKUP(B25,Drag!$A$4:I$60,3,FALSE))</f>
        <v/>
      </c>
      <c r="O25" s="16"/>
      <c r="P25" s="17">
        <f>(VLOOKUP(B25,Saloon!A$4:J$60,10,0)+VLOOKUP(B25,LMPGT!A$4:L$60,12,0)+VLOOKUP(B25,'Classic F1'!A$4:K$61,10,0)+VLOOKUP(B25,'Formula Libra'!A$4:K$60,11,0)+VLOOKUP(B25,HO!A$4:J$60,6,0)+VLOOKUP(B25,Endurance!A$4:I$60,8,0)+VLOOKUP(B25,BSCRA!A$4:J$60,8,0)+VLOOKUP(B25,'Classic Sports&amp;GT'!A$4:W$60,10,0)+VLOOKUP(B25,Drag!A$4:W$60,10,0))/9</f>
        <v>1.3333333333333333</v>
      </c>
    </row>
    <row r="26" spans="1:16" x14ac:dyDescent="0.2">
      <c r="A26" s="66">
        <f t="shared" si="0"/>
        <v>23</v>
      </c>
      <c r="B26" s="67" t="s">
        <v>75</v>
      </c>
      <c r="C26" s="68">
        <f t="shared" si="1"/>
        <v>20</v>
      </c>
      <c r="D26" s="62"/>
      <c r="E26" s="63">
        <f t="shared" si="2"/>
        <v>15</v>
      </c>
      <c r="F26" s="69" t="str">
        <f>IF(VLOOKUP(B26,Saloon!A$4:C$58,3,FALSE)=0,"",VLOOKUP(B26,Saloon!A$4:C$58,3,FALSE))</f>
        <v/>
      </c>
      <c r="G26" s="69" t="str">
        <f>IF(VLOOKUP(B26,LMPGT!A$4:C$60,3,FALSE)=0,"",(VLOOKUP(B26,LMPGT!A$4:C$60,3,FALSE)))</f>
        <v/>
      </c>
      <c r="H26" s="70" t="str">
        <f>IF(VLOOKUP(B26,'Classic F1'!A$4:K$61,3,FALSE)=0,"",VLOOKUP(B26,'Classic F1'!A$4:K$61,3,FALSE))</f>
        <v/>
      </c>
      <c r="I26" s="70" t="str">
        <f>IF(VLOOKUP(B26,'Formula Libra'!A$4:C$60,3,FALSE)=0,"",VLOOKUP(B26,'Formula Libra'!A$4:C$60,3,FALSE))</f>
        <v/>
      </c>
      <c r="J26" s="70" t="str">
        <f>IF(VLOOKUP(B26,HO!$A$4:C$60,3,FALSE)=0,"",VLOOKUP(B26,HO!$A$4:C$60,3,FALSE))</f>
        <v/>
      </c>
      <c r="K26" s="70">
        <f>IF(VLOOKUP(B26,Endurance!$A$4:E$60,3,FALSE)=0,"",VLOOKUP(B26,Endurance!$A$4:E$60,3,FALSE))</f>
        <v>15</v>
      </c>
      <c r="L26" s="70" t="str">
        <f>IF(VLOOKUP(B26,BSCRA!$A$4:F$60,3,FALSE)=0,"",VLOOKUP(B26,BSCRA!$A$4:F$60,3,FALSE))</f>
        <v/>
      </c>
      <c r="M26" s="70" t="str">
        <f>IF(VLOOKUP(B26,'Classic Sports&amp;GT'!$A$4:I$60,3,FALSE)=0,"",VLOOKUP(B26,'Classic Sports&amp;GT'!$A$4:I$60,3,FALSE))</f>
        <v/>
      </c>
      <c r="N26" t="str">
        <f>IF(VLOOKUP(B26,Drag!$A$4:I$60,3,FALSE)=0,"",VLOOKUP(B26,Drag!$A$4:I$60,3,FALSE))</f>
        <v/>
      </c>
      <c r="O26" s="16"/>
      <c r="P26" s="17">
        <f>(VLOOKUP(B26,Saloon!A$4:J$60,10,0)+VLOOKUP(B26,LMPGT!A$4:L$60,12,0)+VLOOKUP(B26,'Classic F1'!A$4:K$61,10,0)+VLOOKUP(B26,'Formula Libra'!A$4:K$60,11,0)+VLOOKUP(B26,HO!A$4:J$60,6,0)+VLOOKUP(B26,Endurance!A$4:I$60,8,0)+VLOOKUP(B26,BSCRA!A$4:J$60,8,0)+VLOOKUP(B26,'Classic Sports&amp;GT'!A$4:W$60,10,0)+VLOOKUP(B26,Drag!A$4:W$60,10,0))/9</f>
        <v>1.6666666666666667</v>
      </c>
    </row>
    <row r="27" spans="1:16" x14ac:dyDescent="0.2">
      <c r="A27" s="66">
        <f t="shared" si="0"/>
        <v>23</v>
      </c>
      <c r="B27" s="67" t="s">
        <v>79</v>
      </c>
      <c r="C27" s="68">
        <f t="shared" si="1"/>
        <v>20</v>
      </c>
      <c r="D27" s="62"/>
      <c r="E27" s="63">
        <f t="shared" si="2"/>
        <v>15</v>
      </c>
      <c r="F27" s="69" t="str">
        <f>IF(VLOOKUP(B27,Saloon!A$4:C$58,3,FALSE)=0,"",VLOOKUP(B27,Saloon!A$4:C$58,3,FALSE))</f>
        <v/>
      </c>
      <c r="G27" s="69" t="str">
        <f>IF(VLOOKUP(B27,LMPGT!A$4:C$60,3,FALSE)=0,"",(VLOOKUP(B27,LMPGT!A$4:C$60,3,FALSE)))</f>
        <v/>
      </c>
      <c r="H27" s="70" t="str">
        <f>IF(VLOOKUP(B27,'Classic F1'!A$4:K$61,3,FALSE)=0,"",VLOOKUP(B27,'Classic F1'!A$4:K$61,3,FALSE))</f>
        <v/>
      </c>
      <c r="I27" s="70" t="str">
        <f>IF(VLOOKUP(B27,'Formula Libra'!A$4:C$60,3,FALSE)=0,"",VLOOKUP(B27,'Formula Libra'!A$4:C$60,3,FALSE))</f>
        <v/>
      </c>
      <c r="J27" s="70">
        <f>IF(VLOOKUP(B27,HO!$A$4:C$60,3,FALSE)=0,"",VLOOKUP(B27,HO!$A$4:C$60,3,FALSE))</f>
        <v>15</v>
      </c>
      <c r="K27" s="70" t="str">
        <f>IF(VLOOKUP(B27,Endurance!$A$4:E$60,3,FALSE)=0,"",VLOOKUP(B27,Endurance!$A$4:E$60,3,FALSE))</f>
        <v/>
      </c>
      <c r="L27" s="70" t="str">
        <f>IF(VLOOKUP(B27,BSCRA!$A$4:F$60,3,FALSE)=0,"",VLOOKUP(B27,BSCRA!$A$4:F$60,3,FALSE))</f>
        <v/>
      </c>
      <c r="M27" s="70" t="str">
        <f>IF(VLOOKUP(B27,'Classic Sports&amp;GT'!$A$4:I$60,3,FALSE)=0,"",VLOOKUP(B27,'Classic Sports&amp;GT'!$A$4:I$60,3,FALSE))</f>
        <v/>
      </c>
      <c r="N27" t="str">
        <f>IF(VLOOKUP(B27,Drag!$A$4:I$60,3,FALSE)=0,"",VLOOKUP(B27,Drag!$A$4:I$60,3,FALSE))</f>
        <v/>
      </c>
      <c r="O27" s="16"/>
      <c r="P27" s="17">
        <f>(VLOOKUP(B27,Saloon!A$4:J$60,10,0)+VLOOKUP(B27,LMPGT!A$4:L$60,12,0)+VLOOKUP(B27,'Classic F1'!A$4:K$61,10,0)+VLOOKUP(B27,'Formula Libra'!A$4:K$60,11,0)+VLOOKUP(B27,HO!A$4:J$60,6,0)+VLOOKUP(B27,Endurance!A$4:I$60,8,0)+VLOOKUP(B27,BSCRA!A$4:J$60,8,0)+VLOOKUP(B27,'Classic Sports&amp;GT'!A$4:W$60,10,0)+VLOOKUP(B27,Drag!A$4:W$60,10,0))/9</f>
        <v>1.6666666666666667</v>
      </c>
    </row>
    <row r="28" spans="1:16" x14ac:dyDescent="0.2">
      <c r="A28" s="66">
        <f t="shared" si="0"/>
        <v>25</v>
      </c>
      <c r="B28" s="67" t="s">
        <v>80</v>
      </c>
      <c r="C28" s="68">
        <f t="shared" si="1"/>
        <v>24</v>
      </c>
      <c r="D28" s="62"/>
      <c r="E28" s="63">
        <f t="shared" si="2"/>
        <v>14</v>
      </c>
      <c r="F28" s="69" t="str">
        <f>IF(VLOOKUP(B28,Saloon!A$4:C$58,3,FALSE)=0,"",VLOOKUP(B28,Saloon!A$4:C$58,3,FALSE))</f>
        <v/>
      </c>
      <c r="G28" s="69" t="str">
        <f>IF(VLOOKUP(B28,LMPGT!A$4:C$60,3,FALSE)=0,"",(VLOOKUP(B28,LMPGT!A$4:C$60,3,FALSE)))</f>
        <v/>
      </c>
      <c r="H28" s="70" t="str">
        <f>IF(VLOOKUP(B28,'Classic F1'!A$4:K$61,3,FALSE)=0,"",VLOOKUP(B28,'Classic F1'!A$4:K$61,3,FALSE))</f>
        <v/>
      </c>
      <c r="I28" s="70">
        <f>IF(VLOOKUP(B28,'Formula Libra'!A$4:C$60,3,FALSE)=0,"",VLOOKUP(B28,'Formula Libra'!A$4:C$60,3,FALSE))</f>
        <v>2</v>
      </c>
      <c r="J28" s="70">
        <f>IF(VLOOKUP(B28,HO!$A$4:C$60,3,FALSE)=0,"",VLOOKUP(B28,HO!$A$4:C$60,3,FALSE))</f>
        <v>12</v>
      </c>
      <c r="K28" s="70" t="str">
        <f>IF(VLOOKUP(B28,Endurance!$A$4:E$60,3,FALSE)=0,"",VLOOKUP(B28,Endurance!$A$4:E$60,3,FALSE))</f>
        <v/>
      </c>
      <c r="L28" s="70" t="str">
        <f>IF(VLOOKUP(B28,BSCRA!$A$4:F$60,3,FALSE)=0,"",VLOOKUP(B28,BSCRA!$A$4:F$60,3,FALSE))</f>
        <v/>
      </c>
      <c r="M28" s="70" t="str">
        <f>IF(VLOOKUP(B28,'Classic Sports&amp;GT'!$A$4:I$60,3,FALSE)=0,"",VLOOKUP(B28,'Classic Sports&amp;GT'!$A$4:I$60,3,FALSE))</f>
        <v/>
      </c>
      <c r="N28" t="str">
        <f>IF(VLOOKUP(B28,Drag!$A$4:I$60,3,FALSE)=0,"",VLOOKUP(B28,Drag!$A$4:I$60,3,FALSE))</f>
        <v/>
      </c>
      <c r="O28" s="16"/>
      <c r="P28" s="17">
        <f>(VLOOKUP(B28,Saloon!A$4:J$60,10,0)+VLOOKUP(B28,LMPGT!A$4:L$60,12,0)+VLOOKUP(B28,'Classic F1'!A$4:K$61,10,0)+VLOOKUP(B28,'Formula Libra'!A$4:K$60,11,0)+VLOOKUP(B28,HO!A$4:J$60,6,0)+VLOOKUP(B28,Endurance!A$4:I$60,8,0)+VLOOKUP(B28,BSCRA!A$4:J$60,8,0)+VLOOKUP(B28,'Classic Sports&amp;GT'!A$4:W$60,10,0)+VLOOKUP(B28,Drag!A$4:W$60,10,0))/9</f>
        <v>0.88888888888888884</v>
      </c>
    </row>
    <row r="29" spans="1:16" x14ac:dyDescent="0.2">
      <c r="A29" s="66">
        <f t="shared" si="0"/>
        <v>26</v>
      </c>
      <c r="B29" s="67" t="s">
        <v>76</v>
      </c>
      <c r="C29" s="68">
        <f t="shared" si="1"/>
        <v>24</v>
      </c>
      <c r="D29" s="62"/>
      <c r="E29" s="63">
        <f t="shared" si="2"/>
        <v>8</v>
      </c>
      <c r="F29" s="69" t="str">
        <f>IF(VLOOKUP(B29,Saloon!A$4:C$58,3,FALSE)=0,"",VLOOKUP(B29,Saloon!A$4:C$58,3,FALSE))</f>
        <v/>
      </c>
      <c r="G29" s="69">
        <f>IF(VLOOKUP(B29,LMPGT!A$4:C$60,3,FALSE)=0,"",(VLOOKUP(B29,LMPGT!A$4:C$60,3,FALSE)))</f>
        <v>8</v>
      </c>
      <c r="H29" s="70" t="str">
        <f>IF(VLOOKUP(B29,'Classic F1'!A$4:K$61,3,FALSE)=0,"",VLOOKUP(B29,'Classic F1'!A$4:K$61,3,FALSE))</f>
        <v/>
      </c>
      <c r="I29" s="70" t="str">
        <f>IF(VLOOKUP(B29,'Formula Libra'!A$4:C$60,3,FALSE)=0,"",VLOOKUP(B29,'Formula Libra'!A$4:C$60,3,FALSE))</f>
        <v/>
      </c>
      <c r="J29" s="70" t="str">
        <f>IF(VLOOKUP(B29,HO!$A$4:C$60,3,FALSE)=0,"",VLOOKUP(B29,HO!$A$4:C$60,3,FALSE))</f>
        <v/>
      </c>
      <c r="K29" s="70" t="str">
        <f>IF(VLOOKUP(B29,Endurance!$A$4:E$60,3,FALSE)=0,"",VLOOKUP(B29,Endurance!$A$4:E$60,3,FALSE))</f>
        <v/>
      </c>
      <c r="L29" s="70" t="str">
        <f>IF(VLOOKUP(B29,BSCRA!$A$4:F$60,3,FALSE)=0,"",VLOOKUP(B29,BSCRA!$A$4:F$60,3,FALSE))</f>
        <v/>
      </c>
      <c r="M29" s="70" t="str">
        <f>IF(VLOOKUP(B29,'Classic Sports&amp;GT'!$A$4:I$60,3,FALSE)=0,"",VLOOKUP(B29,'Classic Sports&amp;GT'!$A$4:I$60,3,FALSE))</f>
        <v/>
      </c>
      <c r="N29" t="str">
        <f>IF(VLOOKUP(B29,Drag!$A$4:I$60,3,FALSE)=0,"",VLOOKUP(B29,Drag!$A$4:I$60,3,FALSE))</f>
        <v/>
      </c>
      <c r="O29" s="16"/>
      <c r="P29" s="17">
        <f>(VLOOKUP(B29,Saloon!A$4:J$60,10,0)+VLOOKUP(B29,LMPGT!A$4:L$60,12,0)+VLOOKUP(B29,'Classic F1'!A$4:K$61,10,0)+VLOOKUP(B29,'Formula Libra'!A$4:K$60,11,0)+VLOOKUP(B29,HO!A$4:J$60,6,0)+VLOOKUP(B29,Endurance!A$4:I$60,8,0)+VLOOKUP(B29,BSCRA!A$4:J$60,8,0)+VLOOKUP(B29,'Classic Sports&amp;GT'!A$4:W$60,10,0)+VLOOKUP(B29,Drag!A$4:W$60,10,0))/9</f>
        <v>0.88888888888888884</v>
      </c>
    </row>
    <row r="30" spans="1:16" x14ac:dyDescent="0.2">
      <c r="A30" s="66">
        <f t="shared" si="0"/>
        <v>27</v>
      </c>
      <c r="B30" s="67" t="s">
        <v>86</v>
      </c>
      <c r="C30" s="68">
        <f t="shared" si="1"/>
        <v>27</v>
      </c>
      <c r="D30" s="62"/>
      <c r="E30" s="63">
        <f t="shared" si="2"/>
        <v>4</v>
      </c>
      <c r="F30" s="69" t="str">
        <f>IF(VLOOKUP(B30,Saloon!A$4:C$58,3,FALSE)=0,"",VLOOKUP(B30,Saloon!A$4:C$58,3,FALSE))</f>
        <v/>
      </c>
      <c r="G30" s="69">
        <f>IF(VLOOKUP(B30,LMPGT!A$4:C$60,3,FALSE)=0,"",(VLOOKUP(B30,LMPGT!A$4:C$60,3,FALSE)))</f>
        <v>4</v>
      </c>
      <c r="H30" s="70" t="str">
        <f>IF(VLOOKUP(B30,'Classic F1'!A$4:K$61,3,FALSE)=0,"",VLOOKUP(B30,'Classic F1'!A$4:K$61,3,FALSE))</f>
        <v/>
      </c>
      <c r="I30" s="70" t="str">
        <f>IF(VLOOKUP(B30,'Formula Libra'!A$4:C$60,3,FALSE)=0,"",VLOOKUP(B30,'Formula Libra'!A$4:C$60,3,FALSE))</f>
        <v/>
      </c>
      <c r="J30" s="70" t="str">
        <f>IF(VLOOKUP(B30,HO!$A$4:C$60,3,FALSE)=0,"",VLOOKUP(B30,HO!$A$4:C$60,3,FALSE))</f>
        <v/>
      </c>
      <c r="K30" s="70" t="str">
        <f>IF(VLOOKUP(B30,Endurance!$A$4:E$60,3,FALSE)=0,"",VLOOKUP(B30,Endurance!$A$4:E$60,3,FALSE))</f>
        <v/>
      </c>
      <c r="L30" s="70" t="str">
        <f>IF(VLOOKUP(B30,BSCRA!$A$4:F$60,3,FALSE)=0,"",VLOOKUP(B30,BSCRA!$A$4:F$60,3,FALSE))</f>
        <v/>
      </c>
      <c r="M30" s="70" t="str">
        <f>IF(VLOOKUP(B30,'Classic Sports&amp;GT'!$A$4:I$60,3,FALSE)=0,"",VLOOKUP(B30,'Classic Sports&amp;GT'!$A$4:I$60,3,FALSE))</f>
        <v/>
      </c>
      <c r="N30" t="str">
        <f>IF(VLOOKUP(B30,Drag!$A$4:I$60,3,FALSE)=0,"",VLOOKUP(B30,Drag!$A$4:I$60,3,FALSE))</f>
        <v/>
      </c>
      <c r="O30" s="16"/>
      <c r="P30" s="17">
        <f>(VLOOKUP(B30,Saloon!A$4:J$60,10,0)+VLOOKUP(B30,LMPGT!A$4:L$60,12,0)+VLOOKUP(B30,'Classic F1'!A$4:K$61,10,0)+VLOOKUP(B30,'Formula Libra'!A$4:K$60,11,0)+VLOOKUP(B30,HO!A$4:J$60,6,0)+VLOOKUP(B30,Endurance!A$4:I$60,8,0)+VLOOKUP(B30,BSCRA!A$4:J$60,8,0)+VLOOKUP(B30,'Classic Sports&amp;GT'!A$4:W$60,10,0)+VLOOKUP(B30,Drag!A$4:W$60,10,0))/9</f>
        <v>0.44444444444444442</v>
      </c>
    </row>
    <row r="31" spans="1:16" x14ac:dyDescent="0.2">
      <c r="A31" s="66">
        <f t="shared" si="0"/>
        <v>28</v>
      </c>
      <c r="B31" s="67" t="s">
        <v>83</v>
      </c>
      <c r="C31" s="68">
        <f t="shared" si="1"/>
        <v>28</v>
      </c>
      <c r="D31" s="62"/>
      <c r="E31" s="63">
        <f t="shared" si="2"/>
        <v>2</v>
      </c>
      <c r="F31" s="69" t="str">
        <f>IF(VLOOKUP(B31,Saloon!A$4:C$58,3,FALSE)=0,"",VLOOKUP(B31,Saloon!A$4:C$58,3,FALSE))</f>
        <v/>
      </c>
      <c r="G31" s="69" t="str">
        <f>IF(VLOOKUP(B31,LMPGT!A$4:C$60,3,FALSE)=0,"",(VLOOKUP(B31,LMPGT!A$4:C$60,3,FALSE)))</f>
        <v/>
      </c>
      <c r="H31" s="70" t="str">
        <f>IF(VLOOKUP(B31,'Classic F1'!A$4:K$61,3,FALSE)=0,"",VLOOKUP(B31,'Classic F1'!A$4:K$61,3,FALSE))</f>
        <v/>
      </c>
      <c r="I31" s="70" t="str">
        <f>IF(VLOOKUP(B31,'Formula Libra'!A$4:C$60,3,FALSE)=0,"",VLOOKUP(B31,'Formula Libra'!A$4:C$60,3,FALSE))</f>
        <v/>
      </c>
      <c r="J31" s="70" t="str">
        <f>IF(VLOOKUP(B31,HO!$A$4:C$60,3,FALSE)=0,"",VLOOKUP(B31,HO!$A$4:C$60,3,FALSE))</f>
        <v/>
      </c>
      <c r="K31" s="70" t="str">
        <f>IF(VLOOKUP(B31,Endurance!$A$4:E$60,3,FALSE)=0,"",VLOOKUP(B31,Endurance!$A$4:E$60,3,FALSE))</f>
        <v/>
      </c>
      <c r="L31" s="70" t="str">
        <f>IF(VLOOKUP(B31,BSCRA!$A$4:F$60,3,FALSE)=0,"",VLOOKUP(B31,BSCRA!$A$4:F$60,3,FALSE))</f>
        <v/>
      </c>
      <c r="M31" s="70">
        <f>IF(VLOOKUP(B31,'Classic Sports&amp;GT'!$A$4:I$60,3,FALSE)=0,"",VLOOKUP(B31,'Classic Sports&amp;GT'!$A$4:I$60,3,FALSE))</f>
        <v>2</v>
      </c>
      <c r="N31" t="str">
        <f>IF(VLOOKUP(B31,Drag!$A$4:I$60,3,FALSE)=0,"",VLOOKUP(B31,Drag!$A$4:I$60,3,FALSE))</f>
        <v/>
      </c>
      <c r="O31" s="16"/>
      <c r="P31" s="17">
        <f>(VLOOKUP(B31,Saloon!A$4:J$60,10,0)+VLOOKUP(B31,LMPGT!A$4:L$60,12,0)+VLOOKUP(B31,'Classic F1'!A$4:K$61,10,0)+VLOOKUP(B31,'Formula Libra'!A$4:K$60,11,0)+VLOOKUP(B31,HO!A$4:J$60,6,0)+VLOOKUP(B31,Endurance!A$4:I$60,8,0)+VLOOKUP(B31,BSCRA!A$4:J$60,8,0)+VLOOKUP(B31,'Classic Sports&amp;GT'!A$4:W$60,10,0)+VLOOKUP(B31,Drag!A$4:W$60,10,0))/9</f>
        <v>0.22222222222222221</v>
      </c>
    </row>
    <row r="32" spans="1:16" x14ac:dyDescent="0.2">
      <c r="A32" s="66">
        <f t="shared" si="0"/>
        <v>29</v>
      </c>
      <c r="B32" s="67" t="s">
        <v>87</v>
      </c>
      <c r="C32" s="68">
        <f t="shared" si="1"/>
        <v>29</v>
      </c>
      <c r="D32" s="62"/>
      <c r="E32" s="63">
        <f t="shared" si="2"/>
        <v>1</v>
      </c>
      <c r="F32" s="69" t="str">
        <f>IF(VLOOKUP(B32,Saloon!A$4:C$58,3,FALSE)=0,"",VLOOKUP(B32,Saloon!A$4:C$58,3,FALSE))</f>
        <v/>
      </c>
      <c r="G32" s="69" t="str">
        <f>IF(VLOOKUP(B32,LMPGT!A$4:C$60,3,FALSE)=0,"",(VLOOKUP(B32,LMPGT!A$4:C$60,3,FALSE)))</f>
        <v/>
      </c>
      <c r="H32" s="70" t="str">
        <f>IF(VLOOKUP(B32,'Classic F1'!A$4:K$61,3,FALSE)=0,"",VLOOKUP(B32,'Classic F1'!A$4:K$61,3,FALSE))</f>
        <v/>
      </c>
      <c r="I32" s="70" t="str">
        <f>IF(VLOOKUP(B32,'Formula Libra'!A$4:C$60,3,FALSE)=0,"",VLOOKUP(B32,'Formula Libra'!A$4:C$60,3,FALSE))</f>
        <v/>
      </c>
      <c r="J32" s="70" t="str">
        <f>IF(VLOOKUP(B32,HO!$A$4:C$60,3,FALSE)=0,"",VLOOKUP(B32,HO!$A$4:C$60,3,FALSE))</f>
        <v/>
      </c>
      <c r="K32" s="70" t="str">
        <f>IF(VLOOKUP(B32,Endurance!$A$4:E$60,3,FALSE)=0,"",VLOOKUP(B32,Endurance!$A$4:E$60,3,FALSE))</f>
        <v/>
      </c>
      <c r="L32" s="70">
        <f>IF(VLOOKUP(B32,BSCRA!$A$4:F$60,3,FALSE)=0,"",VLOOKUP(B32,BSCRA!$A$4:F$60,3,FALSE))</f>
        <v>1</v>
      </c>
      <c r="M32" s="70" t="str">
        <f>IF(VLOOKUP(B32,'Classic Sports&amp;GT'!$A$4:I$60,3,FALSE)=0,"",VLOOKUP(B32,'Classic Sports&amp;GT'!$A$4:I$60,3,FALSE))</f>
        <v/>
      </c>
      <c r="N32" t="str">
        <f>IF(VLOOKUP(B32,Drag!$A$4:I$60,3,FALSE)=0,"",VLOOKUP(B32,Drag!$A$4:I$60,3,FALSE))</f>
        <v/>
      </c>
      <c r="O32" s="16"/>
      <c r="P32" s="17">
        <f>(VLOOKUP(B32,Saloon!A$4:J$60,10,0)+VLOOKUP(B32,LMPGT!A$4:L$60,12,0)+VLOOKUP(B32,'Classic F1'!A$4:K$61,10,0)+VLOOKUP(B32,'Formula Libra'!A$4:K$60,11,0)+VLOOKUP(B32,HO!A$4:J$60,6,0)+VLOOKUP(B32,Endurance!A$4:I$60,8,0)+VLOOKUP(B32,BSCRA!A$4:J$60,8,0)+VLOOKUP(B32,'Classic Sports&amp;GT'!A$4:W$60,10,0)+VLOOKUP(B32,Drag!A$4:W$60,10,0))/9</f>
        <v>0.1111111111111111</v>
      </c>
    </row>
    <row r="33" spans="1:16" x14ac:dyDescent="0.2">
      <c r="A33" s="66">
        <f t="shared" si="0"/>
        <v>30</v>
      </c>
      <c r="B33" s="67" t="s">
        <v>84</v>
      </c>
      <c r="C33" s="68">
        <f t="shared" si="1"/>
        <v>30</v>
      </c>
      <c r="D33" s="62"/>
      <c r="E33" s="63">
        <f t="shared" si="2"/>
        <v>0</v>
      </c>
      <c r="F33" s="69" t="str">
        <f>IF(VLOOKUP(B33,Saloon!A$4:C$58,3,FALSE)=0,"",VLOOKUP(B33,Saloon!A$4:C$58,3,FALSE))</f>
        <v/>
      </c>
      <c r="G33" s="69" t="str">
        <f>IF(VLOOKUP(B33,LMPGT!A$4:C$60,3,FALSE)=0,"",(VLOOKUP(B33,LMPGT!A$4:C$60,3,FALSE)))</f>
        <v/>
      </c>
      <c r="H33" s="70" t="str">
        <f>IF(VLOOKUP(B33,'Classic F1'!A$4:K$61,3,FALSE)=0,"",VLOOKUP(B33,'Classic F1'!A$4:K$61,3,FALSE))</f>
        <v/>
      </c>
      <c r="I33" s="70" t="str">
        <f>IF(VLOOKUP(B33,'Formula Libra'!A$4:C$60,3,FALSE)=0,"",VLOOKUP(B33,'Formula Libra'!A$4:C$60,3,FALSE))</f>
        <v/>
      </c>
      <c r="J33" s="70" t="str">
        <f>IF(VLOOKUP(B33,HO!$A$4:C$60,3,FALSE)=0,"",VLOOKUP(B33,HO!$A$4:C$60,3,FALSE))</f>
        <v/>
      </c>
      <c r="K33" s="70" t="str">
        <f>IF(VLOOKUP(B33,Endurance!$A$4:E$60,3,FALSE)=0,"",VLOOKUP(B33,Endurance!$A$4:E$60,3,FALSE))</f>
        <v/>
      </c>
      <c r="L33" s="70" t="str">
        <f>IF(VLOOKUP(B33,BSCRA!$A$4:F$60,3,FALSE)=0,"",VLOOKUP(B33,BSCRA!$A$4:F$60,3,FALSE))</f>
        <v/>
      </c>
      <c r="M33" s="70" t="str">
        <f>IF(VLOOKUP(B33,'Classic Sports&amp;GT'!$A$4:I$60,3,FALSE)=0,"",VLOOKUP(B33,'Classic Sports&amp;GT'!$A$4:I$60,3,FALSE))</f>
        <v/>
      </c>
      <c r="N33" t="str">
        <f>IF(VLOOKUP(B33,Drag!$A$4:I$60,3,FALSE)=0,"",VLOOKUP(B33,Drag!$A$4:I$60,3,FALSE))</f>
        <v/>
      </c>
      <c r="O33" s="16"/>
      <c r="P33" s="17">
        <f>(VLOOKUP(B33,Saloon!A$4:J$60,10,0)+VLOOKUP(B33,LMPGT!A$4:L$60,12,0)+VLOOKUP(B33,'Classic F1'!A$4:K$61,10,0)+VLOOKUP(B33,'Formula Libra'!A$4:K$60,11,0)+VLOOKUP(B33,HO!A$4:J$60,6,0)+VLOOKUP(B33,Endurance!A$4:I$60,8,0)+VLOOKUP(B33,BSCRA!A$4:J$60,8,0)+VLOOKUP(B33,'Classic Sports&amp;GT'!A$4:W$60,10,0)+VLOOKUP(B33,Drag!A$4:W$60,10,0))/9</f>
        <v>0</v>
      </c>
    </row>
    <row r="34" spans="1:16" x14ac:dyDescent="0.2">
      <c r="A34" s="66">
        <f t="shared" si="0"/>
        <v>30</v>
      </c>
      <c r="B34" s="67" t="s">
        <v>85</v>
      </c>
      <c r="C34" s="68">
        <f t="shared" si="1"/>
        <v>30</v>
      </c>
      <c r="D34" s="62"/>
      <c r="E34" s="63">
        <f t="shared" si="2"/>
        <v>0</v>
      </c>
      <c r="F34" s="69" t="str">
        <f>IF(VLOOKUP(B34,Saloon!A$4:C$58,3,FALSE)=0,"",VLOOKUP(B34,Saloon!A$4:C$58,3,FALSE))</f>
        <v/>
      </c>
      <c r="G34" s="69" t="str">
        <f>IF(VLOOKUP(B34,LMPGT!A$4:C$60,3,FALSE)=0,"",(VLOOKUP(B34,LMPGT!A$4:C$60,3,FALSE)))</f>
        <v/>
      </c>
      <c r="H34" s="70" t="str">
        <f>IF(VLOOKUP(B34,'Classic F1'!A$4:K$61,3,FALSE)=0,"",VLOOKUP(B34,'Classic F1'!A$4:K$61,3,FALSE))</f>
        <v/>
      </c>
      <c r="I34" s="70" t="str">
        <f>IF(VLOOKUP(B34,'Formula Libra'!A$4:C$60,3,FALSE)=0,"",VLOOKUP(B34,'Formula Libra'!A$4:C$60,3,FALSE))</f>
        <v/>
      </c>
      <c r="J34" s="70" t="str">
        <f>IF(VLOOKUP(B34,HO!$A$4:C$60,3,FALSE)=0,"",VLOOKUP(B34,HO!$A$4:C$60,3,FALSE))</f>
        <v/>
      </c>
      <c r="K34" s="70" t="str">
        <f>IF(VLOOKUP(B34,Endurance!$A$4:E$60,3,FALSE)=0,"",VLOOKUP(B34,Endurance!$A$4:E$60,3,FALSE))</f>
        <v/>
      </c>
      <c r="L34" s="70" t="str">
        <f>IF(VLOOKUP(B34,BSCRA!$A$4:F$60,3,FALSE)=0,"",VLOOKUP(B34,BSCRA!$A$4:F$60,3,FALSE))</f>
        <v/>
      </c>
      <c r="M34" s="70" t="str">
        <f>IF(VLOOKUP(B34,'Classic Sports&amp;GT'!$A$4:I$60,3,FALSE)=0,"",VLOOKUP(B34,'Classic Sports&amp;GT'!$A$4:I$60,3,FALSE))</f>
        <v/>
      </c>
      <c r="N34" t="str">
        <f>IF(VLOOKUP(B34,Drag!$A$4:I$60,3,FALSE)=0,"",VLOOKUP(B34,Drag!$A$4:I$60,3,FALSE))</f>
        <v/>
      </c>
      <c r="O34" s="16"/>
      <c r="P34" s="17">
        <f>(VLOOKUP(B34,Saloon!A$4:J$60,10,0)+VLOOKUP(B34,LMPGT!A$4:L$60,12,0)+VLOOKUP(B34,'Classic F1'!A$4:K$61,10,0)+VLOOKUP(B34,'Formula Libra'!A$4:K$60,11,0)+VLOOKUP(B34,HO!A$4:J$60,6,0)+VLOOKUP(B34,Endurance!A$4:I$60,8,0)+VLOOKUP(B34,BSCRA!A$4:J$60,8,0)+VLOOKUP(B34,'Classic Sports&amp;GT'!A$4:W$60,10,0)+VLOOKUP(B34,Drag!A$4:W$60,10,0))/9</f>
        <v>0</v>
      </c>
    </row>
    <row r="35" spans="1:16" x14ac:dyDescent="0.2">
      <c r="A35" s="66">
        <f t="shared" si="0"/>
        <v>0</v>
      </c>
      <c r="B35" s="11" t="s">
        <v>58</v>
      </c>
      <c r="C35" s="68">
        <f t="shared" si="1"/>
        <v>0</v>
      </c>
      <c r="D35" s="62"/>
      <c r="E35" s="63">
        <f t="shared" si="2"/>
        <v>0</v>
      </c>
      <c r="F35" s="69" t="str">
        <f>IF(VLOOKUP(B35,Saloon!A$4:C$58,3,FALSE)=0,"",VLOOKUP(B35,Saloon!A$4:C$58,3,FALSE))</f>
        <v/>
      </c>
      <c r="G35" s="69" t="str">
        <f>IF(VLOOKUP(B35,LMPGT!A$4:C$60,3,FALSE)=0,"",(VLOOKUP(B35,LMPGT!A$4:C$60,3,FALSE)))</f>
        <v/>
      </c>
      <c r="H35" s="70" t="str">
        <f>IF(VLOOKUP(B35,'Classic F1'!A$4:K$61,3,FALSE)=0,"",VLOOKUP(B35,'Classic F1'!A$4:K$61,3,FALSE))</f>
        <v/>
      </c>
      <c r="I35" s="70" t="str">
        <f>IF(VLOOKUP(B35,'Formula Libra'!A$4:C$60,3,FALSE)=0,"",VLOOKUP(B35,'Formula Libra'!A$4:C$60,3,FALSE))</f>
        <v/>
      </c>
      <c r="J35" s="70" t="str">
        <f>IF(VLOOKUP(B35,HO!$A$4:C$60,3,FALSE)=0,"",VLOOKUP(B35,HO!$A$4:C$60,3,FALSE))</f>
        <v/>
      </c>
      <c r="K35" s="70" t="str">
        <f>IF(VLOOKUP(B35,Endurance!$A$4:E$60,3,FALSE)=0,"",VLOOKUP(B35,Endurance!$A$4:E$60,3,FALSE))</f>
        <v/>
      </c>
      <c r="L35" s="70" t="str">
        <f>IF(VLOOKUP(B35,BSCRA!$A$4:F$60,3,FALSE)=0,"",VLOOKUP(B35,BSCRA!$A$4:F$60,3,FALSE))</f>
        <v/>
      </c>
      <c r="M35" s="70" t="str">
        <f>IF(VLOOKUP(B35,'Classic Sports&amp;GT'!$A$4:I$60,3,FALSE)=0,"",VLOOKUP(B35,'Classic Sports&amp;GT'!$A$4:I$60,3,FALSE))</f>
        <v/>
      </c>
      <c r="N35" t="str">
        <f>IF(VLOOKUP(B35,Drag!$A$4:I$60,3,FALSE)=0,"",VLOOKUP(B35,Drag!$A$4:I$60,3,FALSE))</f>
        <v/>
      </c>
      <c r="O35" s="16"/>
      <c r="P35" s="17">
        <f>(VLOOKUP(B35,Saloon!A$4:J$60,10,0)+VLOOKUP(B35,LMPGT!A$4:L$60,12,0)+VLOOKUP(B35,'Classic F1'!A$4:K$61,10,0)+VLOOKUP(B35,'Formula Libra'!A$4:K$60,11,0)+VLOOKUP(B35,HO!A$4:J$60,6,0)+VLOOKUP(B35,Endurance!A$4:I$60,8,0)+VLOOKUP(B35,BSCRA!A$4:J$60,8,0)+VLOOKUP(B35,'Classic Sports&amp;GT'!A$4:W$60,10,0)+VLOOKUP(B35,Drag!A$4:W$60,10,0))/9</f>
        <v>0</v>
      </c>
    </row>
    <row r="36" spans="1:16" x14ac:dyDescent="0.2">
      <c r="A36" s="66">
        <f t="shared" ref="A36:A67" si="3">IF(B36=" ",0,RANK($E36,E$4:E$43))</f>
        <v>0</v>
      </c>
      <c r="B36" s="67" t="s">
        <v>58</v>
      </c>
      <c r="C36" s="68">
        <f t="shared" ref="C36:C67" si="4">IF(B36=" ",0,RANK(P36,P$4:P$43))</f>
        <v>0</v>
      </c>
      <c r="D36" s="62"/>
      <c r="E36" s="63">
        <f t="shared" ref="E36:E67" si="5">SUM(F36:N36)</f>
        <v>0</v>
      </c>
      <c r="F36" s="69" t="str">
        <f>IF(VLOOKUP(B36,Saloon!A$4:C$58,3,FALSE)=0,"",VLOOKUP(B36,Saloon!A$4:C$58,3,FALSE))</f>
        <v/>
      </c>
      <c r="G36" s="69" t="str">
        <f>IF(VLOOKUP(B36,LMPGT!A$4:C$60,3,FALSE)=0,"",(VLOOKUP(B36,LMPGT!A$4:C$60,3,FALSE)))</f>
        <v/>
      </c>
      <c r="H36" s="70" t="str">
        <f>IF(VLOOKUP(B36,'Classic F1'!A$4:K$61,3,FALSE)=0,"",VLOOKUP(B36,'Classic F1'!A$4:K$61,3,FALSE))</f>
        <v/>
      </c>
      <c r="I36" s="70" t="str">
        <f>IF(VLOOKUP(B36,'Formula Libra'!A$4:C$60,3,FALSE)=0,"",VLOOKUP(B36,'Formula Libra'!A$4:C$60,3,FALSE))</f>
        <v/>
      </c>
      <c r="J36" s="70" t="str">
        <f>IF(VLOOKUP(B36,HO!$A$4:C$60,3,FALSE)=0,"",VLOOKUP(B36,HO!$A$4:C$60,3,FALSE))</f>
        <v/>
      </c>
      <c r="K36" s="70" t="str">
        <f>IF(VLOOKUP(B36,Endurance!$A$4:E$60,3,FALSE)=0,"",VLOOKUP(B36,Endurance!$A$4:E$60,3,FALSE))</f>
        <v/>
      </c>
      <c r="L36" s="70" t="str">
        <f>IF(VLOOKUP(B36,BSCRA!$A$4:F$60,3,FALSE)=0,"",VLOOKUP(B36,BSCRA!$A$4:F$60,3,FALSE))</f>
        <v/>
      </c>
      <c r="M36" s="70" t="str">
        <f>IF(VLOOKUP(B36,'Classic Sports&amp;GT'!$A$4:I$60,3,FALSE)=0,"",VLOOKUP(B36,'Classic Sports&amp;GT'!$A$4:I$60,3,FALSE))</f>
        <v/>
      </c>
      <c r="N36" t="str">
        <f>IF(VLOOKUP(B36,Drag!$A$4:I$60,3,FALSE)=0,"",VLOOKUP(B36,Drag!$A$4:I$60,3,FALSE))</f>
        <v/>
      </c>
      <c r="O36" s="16"/>
      <c r="P36" s="17">
        <f>(VLOOKUP(B36,Saloon!A$4:J$60,10,0)+VLOOKUP(B36,LMPGT!A$4:L$60,12,0)+VLOOKUP(B36,'Classic F1'!A$4:K$61,10,0)+VLOOKUP(B36,'Formula Libra'!A$4:K$60,11,0)+VLOOKUP(B36,HO!A$4:J$60,6,0)+VLOOKUP(B36,Endurance!A$4:I$60,8,0)+VLOOKUP(B36,BSCRA!A$4:J$60,8,0)+VLOOKUP(B36,'Classic Sports&amp;GT'!A$4:W$60,10,0)+VLOOKUP(B36,Drag!A$4:W$60,10,0))/9</f>
        <v>0</v>
      </c>
    </row>
    <row r="37" spans="1:16" x14ac:dyDescent="0.2">
      <c r="A37" s="66">
        <f t="shared" si="3"/>
        <v>0</v>
      </c>
      <c r="B37" s="11" t="s">
        <v>58</v>
      </c>
      <c r="C37" s="68">
        <f t="shared" si="4"/>
        <v>0</v>
      </c>
      <c r="D37" s="62"/>
      <c r="E37" s="63">
        <f t="shared" si="5"/>
        <v>0</v>
      </c>
      <c r="F37" s="69" t="str">
        <f>IF(VLOOKUP(B37,Saloon!A$4:C$58,3,FALSE)=0,"",VLOOKUP(B37,Saloon!A$4:C$58,3,FALSE))</f>
        <v/>
      </c>
      <c r="G37" s="69" t="str">
        <f>IF(VLOOKUP(B37,LMPGT!A$4:C$60,3,FALSE)=0,"",(VLOOKUP(B37,LMPGT!A$4:C$60,3,FALSE)))</f>
        <v/>
      </c>
      <c r="H37" s="70" t="str">
        <f>IF(VLOOKUP(B37,'Classic F1'!A$4:K$61,3,FALSE)=0,"",VLOOKUP(B37,'Classic F1'!A$4:K$61,3,FALSE))</f>
        <v/>
      </c>
      <c r="I37" s="70" t="str">
        <f>IF(VLOOKUP(B37,'Formula Libra'!A$4:C$60,3,FALSE)=0,"",VLOOKUP(B37,'Formula Libra'!A$4:C$60,3,FALSE))</f>
        <v/>
      </c>
      <c r="J37" s="70" t="str">
        <f>IF(VLOOKUP(B37,HO!$A$4:C$60,3,FALSE)=0,"",VLOOKUP(B37,HO!$A$4:C$60,3,FALSE))</f>
        <v/>
      </c>
      <c r="K37" s="70" t="str">
        <f>IF(VLOOKUP(B37,Endurance!$A$4:E$60,3,FALSE)=0,"",VLOOKUP(B37,Endurance!$A$4:E$60,3,FALSE))</f>
        <v/>
      </c>
      <c r="L37" s="70" t="str">
        <f>IF(VLOOKUP(B37,BSCRA!$A$4:F$60,3,FALSE)=0,"",VLOOKUP(B37,BSCRA!$A$4:F$60,3,FALSE))</f>
        <v/>
      </c>
      <c r="M37" s="70" t="str">
        <f>IF(VLOOKUP(B37,'Classic Sports&amp;GT'!$A$4:I$60,3,FALSE)=0,"",VLOOKUP(B37,'Classic Sports&amp;GT'!$A$4:I$60,3,FALSE))</f>
        <v/>
      </c>
      <c r="N37" t="str">
        <f>IF(VLOOKUP(B37,Drag!$A$4:I$60,3,FALSE)=0,"",VLOOKUP(B37,Drag!$A$4:I$60,3,FALSE))</f>
        <v/>
      </c>
      <c r="O37" s="16"/>
      <c r="P37" s="17">
        <f>(VLOOKUP(B37,Saloon!A$4:J$60,10,0)+VLOOKUP(B37,LMPGT!A$4:L$60,12,0)+VLOOKUP(B37,'Classic F1'!A$4:K$61,10,0)+VLOOKUP(B37,'Formula Libra'!A$4:K$60,11,0)+VLOOKUP(B37,HO!A$4:J$60,6,0)+VLOOKUP(B37,Endurance!A$4:I$60,8,0)+VLOOKUP(B37,BSCRA!A$4:J$60,8,0)+VLOOKUP(B37,'Classic Sports&amp;GT'!A$4:W$60,10,0)+VLOOKUP(B37,Drag!A$4:W$60,10,0))/9</f>
        <v>0</v>
      </c>
    </row>
    <row r="38" spans="1:16" x14ac:dyDescent="0.2">
      <c r="A38" s="66">
        <f t="shared" si="3"/>
        <v>0</v>
      </c>
      <c r="B38" s="67" t="s">
        <v>58</v>
      </c>
      <c r="C38" s="68">
        <f t="shared" si="4"/>
        <v>0</v>
      </c>
      <c r="D38" s="62"/>
      <c r="E38" s="63">
        <f t="shared" si="5"/>
        <v>0</v>
      </c>
      <c r="F38" s="69" t="str">
        <f>IF(VLOOKUP(B38,Saloon!A$4:C$58,3,FALSE)=0,"",VLOOKUP(B38,Saloon!A$4:C$58,3,FALSE))</f>
        <v/>
      </c>
      <c r="G38" s="69" t="str">
        <f>IF(VLOOKUP(B38,LMPGT!A$4:C$60,3,FALSE)=0,"",(VLOOKUP(B38,LMPGT!A$4:C$60,3,FALSE)))</f>
        <v/>
      </c>
      <c r="H38" s="70" t="str">
        <f>IF(VLOOKUP(B38,'Classic F1'!A$4:K$61,3,FALSE)=0,"",VLOOKUP(B38,'Classic F1'!A$4:K$61,3,FALSE))</f>
        <v/>
      </c>
      <c r="I38" s="70" t="str">
        <f>IF(VLOOKUP(B38,'Formula Libra'!A$4:C$60,3,FALSE)=0,"",VLOOKUP(B38,'Formula Libra'!A$4:C$60,3,FALSE))</f>
        <v/>
      </c>
      <c r="J38" s="70" t="str">
        <f>IF(VLOOKUP(B38,HO!$A$4:C$60,3,FALSE)=0,"",VLOOKUP(B38,HO!$A$4:C$60,3,FALSE))</f>
        <v/>
      </c>
      <c r="K38" s="70" t="str">
        <f>IF(VLOOKUP(B38,Endurance!$A$4:E$60,3,FALSE)=0,"",VLOOKUP(B38,Endurance!$A$4:E$60,3,FALSE))</f>
        <v/>
      </c>
      <c r="L38" s="70" t="str">
        <f>IF(VLOOKUP(B38,BSCRA!$A$4:F$60,3,FALSE)=0,"",VLOOKUP(B38,BSCRA!$A$4:F$60,3,FALSE))</f>
        <v/>
      </c>
      <c r="M38" s="70" t="str">
        <f>IF(VLOOKUP(B38,'Classic Sports&amp;GT'!$A$4:I$60,3,FALSE)=0,"",VLOOKUP(B38,'Classic Sports&amp;GT'!$A$4:I$60,3,FALSE))</f>
        <v/>
      </c>
      <c r="N38" t="str">
        <f>IF(VLOOKUP(B38,Drag!$A$4:I$60,3,FALSE)=0,"",VLOOKUP(B38,Drag!$A$4:I$60,3,FALSE))</f>
        <v/>
      </c>
      <c r="O38" s="16"/>
      <c r="P38" s="17">
        <f>(VLOOKUP(B38,Saloon!A$4:J$60,10,0)+VLOOKUP(B38,LMPGT!A$4:L$60,12,0)+VLOOKUP(B38,'Classic F1'!A$4:K$61,10,0)+VLOOKUP(B38,'Formula Libra'!A$4:K$60,11,0)+VLOOKUP(B38,HO!A$4:J$60,6,0)+VLOOKUP(B38,Endurance!A$4:I$60,8,0)+VLOOKUP(B38,BSCRA!A$4:J$60,8,0)+VLOOKUP(B38,'Classic Sports&amp;GT'!A$4:W$60,10,0)+VLOOKUP(B38,Drag!A$4:W$60,10,0))/9</f>
        <v>0</v>
      </c>
    </row>
    <row r="39" spans="1:16" x14ac:dyDescent="0.2">
      <c r="A39" s="66">
        <f t="shared" si="3"/>
        <v>0</v>
      </c>
      <c r="B39" s="67" t="s">
        <v>58</v>
      </c>
      <c r="C39" s="68">
        <f t="shared" si="4"/>
        <v>0</v>
      </c>
      <c r="D39" s="62"/>
      <c r="E39" s="63">
        <f t="shared" si="5"/>
        <v>0</v>
      </c>
      <c r="F39" s="69" t="str">
        <f>IF(VLOOKUP(B39,Saloon!A$4:C$58,3,FALSE)=0,"",VLOOKUP(B39,Saloon!A$4:C$58,3,FALSE))</f>
        <v/>
      </c>
      <c r="G39" s="69" t="str">
        <f>IF(VLOOKUP(B39,LMPGT!A$4:C$60,3,FALSE)=0,"",(VLOOKUP(B39,LMPGT!A$4:C$60,3,FALSE)))</f>
        <v/>
      </c>
      <c r="H39" s="70" t="str">
        <f>IF(VLOOKUP(B39,'Classic F1'!A$4:K$61,3,FALSE)=0,"",VLOOKUP(B39,'Classic F1'!A$4:K$61,3,FALSE))</f>
        <v/>
      </c>
      <c r="I39" s="70" t="str">
        <f>IF(VLOOKUP(B39,'Formula Libra'!A$4:C$60,3,FALSE)=0,"",VLOOKUP(B39,'Formula Libra'!A$4:C$60,3,FALSE))</f>
        <v/>
      </c>
      <c r="J39" s="70" t="str">
        <f>IF(VLOOKUP(B39,HO!$A$4:C$60,3,FALSE)=0,"",VLOOKUP(B39,HO!$A$4:C$60,3,FALSE))</f>
        <v/>
      </c>
      <c r="K39" s="70" t="str">
        <f>IF(VLOOKUP(B39,Endurance!$A$4:E$60,3,FALSE)=0,"",VLOOKUP(B39,Endurance!$A$4:E$60,3,FALSE))</f>
        <v/>
      </c>
      <c r="L39" s="70" t="str">
        <f>IF(VLOOKUP(B39,BSCRA!$A$4:F$60,3,FALSE)=0,"",VLOOKUP(B39,BSCRA!$A$4:F$60,3,FALSE))</f>
        <v/>
      </c>
      <c r="M39" s="70" t="str">
        <f>IF(VLOOKUP(B39,'Classic Sports&amp;GT'!$A$4:I$60,3,FALSE)=0,"",VLOOKUP(B39,'Classic Sports&amp;GT'!$A$4:I$60,3,FALSE))</f>
        <v/>
      </c>
      <c r="N39" t="str">
        <f>IF(VLOOKUP(B39,Drag!$A$4:I$60,3,FALSE)=0,"",VLOOKUP(B39,Drag!$A$4:I$60,3,FALSE))</f>
        <v/>
      </c>
      <c r="O39" s="16"/>
      <c r="P39" s="17">
        <f>(VLOOKUP(B39,Saloon!A$4:J$60,10,0)+VLOOKUP(B39,LMPGT!A$4:L$60,12,0)+VLOOKUP(B39,'Classic F1'!A$4:K$61,10,0)+VLOOKUP(B39,'Formula Libra'!A$4:K$60,11,0)+VLOOKUP(B39,HO!A$4:J$60,6,0)+VLOOKUP(B39,Endurance!A$4:I$60,8,0)+VLOOKUP(B39,BSCRA!A$4:J$60,8,0)+VLOOKUP(B39,'Classic Sports&amp;GT'!A$4:W$60,10,0)+VLOOKUP(B39,Drag!A$4:W$60,10,0))/9</f>
        <v>0</v>
      </c>
    </row>
    <row r="40" spans="1:16" x14ac:dyDescent="0.2">
      <c r="A40" s="66">
        <f t="shared" si="3"/>
        <v>0</v>
      </c>
      <c r="B40" s="67" t="s">
        <v>58</v>
      </c>
      <c r="C40" s="68">
        <f t="shared" si="4"/>
        <v>0</v>
      </c>
      <c r="D40" s="62"/>
      <c r="E40" s="63">
        <f t="shared" si="5"/>
        <v>0</v>
      </c>
      <c r="F40" s="69" t="str">
        <f>IF(VLOOKUP(B40,Saloon!A$4:C$58,3,FALSE)=0,"",VLOOKUP(B40,Saloon!A$4:C$58,3,FALSE))</f>
        <v/>
      </c>
      <c r="G40" s="69" t="str">
        <f>IF(VLOOKUP(B40,LMPGT!A$4:C$60,3,FALSE)=0,"",(VLOOKUP(B40,LMPGT!A$4:C$60,3,FALSE)))</f>
        <v/>
      </c>
      <c r="H40" s="70" t="str">
        <f>IF(VLOOKUP(B40,'Classic F1'!A$4:K$61,3,FALSE)=0,"",VLOOKUP(B40,'Classic F1'!A$4:K$61,3,FALSE))</f>
        <v/>
      </c>
      <c r="I40" s="70" t="str">
        <f>IF(VLOOKUP(B40,'Formula Libra'!A$4:C$60,3,FALSE)=0,"",VLOOKUP(B40,'Formula Libra'!A$4:C$60,3,FALSE))</f>
        <v/>
      </c>
      <c r="J40" s="70" t="str">
        <f>IF(VLOOKUP(B40,HO!$A$4:C$60,3,FALSE)=0,"",VLOOKUP(B40,HO!$A$4:C$60,3,FALSE))</f>
        <v/>
      </c>
      <c r="K40" s="70" t="str">
        <f>IF(VLOOKUP(B40,Endurance!$A$4:E$60,3,FALSE)=0,"",VLOOKUP(B40,Endurance!$A$4:E$60,3,FALSE))</f>
        <v/>
      </c>
      <c r="L40" s="70" t="str">
        <f>IF(VLOOKUP(B40,BSCRA!$A$4:F$60,3,FALSE)=0,"",VLOOKUP(B40,BSCRA!$A$4:F$60,3,FALSE))</f>
        <v/>
      </c>
      <c r="M40" s="70" t="str">
        <f>IF(VLOOKUP(B40,'Classic Sports&amp;GT'!$A$4:I$60,3,FALSE)=0,"",VLOOKUP(B40,'Classic Sports&amp;GT'!$A$4:I$60,3,FALSE))</f>
        <v/>
      </c>
      <c r="N40" t="str">
        <f>IF(VLOOKUP(B40,Drag!$A$4:I$60,3,FALSE)=0,"",VLOOKUP(B40,Drag!$A$4:I$60,3,FALSE))</f>
        <v/>
      </c>
      <c r="O40" s="16"/>
      <c r="P40" s="17">
        <f>(VLOOKUP(B40,Saloon!A$4:J$60,10,0)+VLOOKUP(B40,LMPGT!A$4:L$60,12,0)+VLOOKUP(B40,'Classic F1'!A$4:K$61,10,0)+VLOOKUP(B40,'Formula Libra'!A$4:K$60,11,0)+VLOOKUP(B40,HO!A$4:J$60,6,0)+VLOOKUP(B40,Endurance!A$4:I$60,8,0)+VLOOKUP(B40,BSCRA!A$4:J$60,8,0)+VLOOKUP(B40,'Classic Sports&amp;GT'!A$4:W$60,10,0)+VLOOKUP(B40,Drag!A$4:W$60,10,0))/9</f>
        <v>0</v>
      </c>
    </row>
    <row r="41" spans="1:16" x14ac:dyDescent="0.2">
      <c r="A41" s="66">
        <f t="shared" si="3"/>
        <v>0</v>
      </c>
      <c r="B41" s="67" t="s">
        <v>58</v>
      </c>
      <c r="C41" s="68">
        <f t="shared" si="4"/>
        <v>0</v>
      </c>
      <c r="D41" s="62"/>
      <c r="E41" s="63">
        <f t="shared" si="5"/>
        <v>0</v>
      </c>
      <c r="F41" s="69" t="str">
        <f>IF(VLOOKUP(B41,Saloon!A$4:C$58,3,FALSE)=0,"",VLOOKUP(B41,Saloon!A$4:C$58,3,FALSE))</f>
        <v/>
      </c>
      <c r="G41" s="69" t="str">
        <f>IF(VLOOKUP(B41,LMPGT!A$4:C$60,3,FALSE)=0,"",(VLOOKUP(B41,LMPGT!A$4:C$60,3,FALSE)))</f>
        <v/>
      </c>
      <c r="H41" s="70" t="str">
        <f>IF(VLOOKUP(B41,'Classic F1'!A$4:K$61,3,FALSE)=0,"",VLOOKUP(B41,'Classic F1'!A$4:K$61,3,FALSE))</f>
        <v/>
      </c>
      <c r="I41" s="70" t="str">
        <f>IF(VLOOKUP(B41,'Formula Libra'!A$4:C$60,3,FALSE)=0,"",VLOOKUP(B41,'Formula Libra'!A$4:C$60,3,FALSE))</f>
        <v/>
      </c>
      <c r="J41" s="70" t="str">
        <f>IF(VLOOKUP(B41,HO!$A$4:C$60,3,FALSE)=0,"",VLOOKUP(B41,HO!$A$4:C$60,3,FALSE))</f>
        <v/>
      </c>
      <c r="K41" s="70" t="str">
        <f>IF(VLOOKUP(B41,Endurance!$A$4:E$60,3,FALSE)=0,"",VLOOKUP(B41,Endurance!$A$4:E$60,3,FALSE))</f>
        <v/>
      </c>
      <c r="L41" s="70" t="str">
        <f>IF(VLOOKUP(B41,BSCRA!$A$4:F$60,3,FALSE)=0,"",VLOOKUP(B41,BSCRA!$A$4:F$60,3,FALSE))</f>
        <v/>
      </c>
      <c r="M41" s="70" t="str">
        <f>IF(VLOOKUP(B41,'Classic Sports&amp;GT'!$A$4:I$60,3,FALSE)=0,"",VLOOKUP(B41,'Classic Sports&amp;GT'!$A$4:I$60,3,FALSE))</f>
        <v/>
      </c>
      <c r="N41" t="str">
        <f>IF(VLOOKUP(B41,Drag!$A$4:I$60,3,FALSE)=0,"",VLOOKUP(B41,Drag!$A$4:I$60,3,FALSE))</f>
        <v/>
      </c>
      <c r="O41" s="16"/>
      <c r="P41" s="17">
        <f>(VLOOKUP(B41,Saloon!A$4:J$60,10,0)+VLOOKUP(B41,LMPGT!A$4:L$60,12,0)+VLOOKUP(B41,'Classic F1'!A$4:K$61,10,0)+VLOOKUP(B41,'Formula Libra'!A$4:K$60,11,0)+VLOOKUP(B41,HO!A$4:J$60,6,0)+VLOOKUP(B41,Endurance!A$4:I$60,8,0)+VLOOKUP(B41,BSCRA!A$4:J$60,8,0)+VLOOKUP(B41,'Classic Sports&amp;GT'!A$4:W$60,10,0)+VLOOKUP(B41,Drag!A$4:W$60,10,0))/9</f>
        <v>0</v>
      </c>
    </row>
    <row r="42" spans="1:16" x14ac:dyDescent="0.2">
      <c r="A42" s="66">
        <f t="shared" si="3"/>
        <v>0</v>
      </c>
      <c r="B42" s="67" t="s">
        <v>58</v>
      </c>
      <c r="C42" s="68">
        <f t="shared" si="4"/>
        <v>0</v>
      </c>
      <c r="D42" s="62"/>
      <c r="E42" s="63">
        <f t="shared" si="5"/>
        <v>0</v>
      </c>
      <c r="F42" s="69" t="str">
        <f>IF(VLOOKUP(B42,Saloon!A$4:C$58,3,FALSE)=0,"",VLOOKUP(B42,Saloon!A$4:C$58,3,FALSE))</f>
        <v/>
      </c>
      <c r="G42" s="69" t="str">
        <f>IF(VLOOKUP(B42,LMPGT!A$4:C$60,3,FALSE)=0,"",(VLOOKUP(B42,LMPGT!A$4:C$60,3,FALSE)))</f>
        <v/>
      </c>
      <c r="H42" s="70" t="str">
        <f>IF(VLOOKUP(B42,'Classic F1'!A$4:K$61,3,FALSE)=0,"",VLOOKUP(B42,'Classic F1'!A$4:K$61,3,FALSE))</f>
        <v/>
      </c>
      <c r="I42" s="70" t="str">
        <f>IF(VLOOKUP(B42,'Formula Libra'!A$4:C$60,3,FALSE)=0,"",VLOOKUP(B42,'Formula Libra'!A$4:C$60,3,FALSE))</f>
        <v/>
      </c>
      <c r="J42" s="70" t="str">
        <f>IF(VLOOKUP(B42,HO!$A$4:C$60,3,FALSE)=0,"",VLOOKUP(B42,HO!$A$4:C$60,3,FALSE))</f>
        <v/>
      </c>
      <c r="K42" s="70" t="str">
        <f>IF(VLOOKUP(B42,Endurance!$A$4:E$60,3,FALSE)=0,"",VLOOKUP(B42,Endurance!$A$4:E$60,3,FALSE))</f>
        <v/>
      </c>
      <c r="L42" s="70" t="str">
        <f>IF(VLOOKUP(B42,BSCRA!$A$4:F$60,3,FALSE)=0,"",VLOOKUP(B42,BSCRA!$A$4:F$60,3,FALSE))</f>
        <v/>
      </c>
      <c r="M42" s="70" t="str">
        <f>IF(VLOOKUP(B42,'Classic Sports&amp;GT'!$A$4:I$60,3,FALSE)=0,"",VLOOKUP(B42,'Classic Sports&amp;GT'!$A$4:I$60,3,FALSE))</f>
        <v/>
      </c>
      <c r="N42" t="str">
        <f>IF(VLOOKUP(B42,Drag!$A$4:I$60,3,FALSE)=0,"",VLOOKUP(B42,Drag!$A$4:I$60,3,FALSE))</f>
        <v/>
      </c>
      <c r="O42" s="16"/>
      <c r="P42" s="17">
        <f>(VLOOKUP(B42,Saloon!A$4:J$60,10,0)+VLOOKUP(B42,LMPGT!A$4:L$60,12,0)+VLOOKUP(B42,'Classic F1'!A$4:K$61,10,0)+VLOOKUP(B42,'Formula Libra'!A$4:K$60,11,0)+VLOOKUP(B42,HO!A$4:J$60,6,0)+VLOOKUP(B42,Endurance!A$4:I$60,8,0)+VLOOKUP(B42,BSCRA!A$4:J$60,8,0)+VLOOKUP(B42,'Classic Sports&amp;GT'!A$4:W$60,10,0)+VLOOKUP(B42,Drag!A$4:W$60,10,0))/9</f>
        <v>0</v>
      </c>
    </row>
    <row r="43" spans="1:16" x14ac:dyDescent="0.2">
      <c r="A43" s="66">
        <f t="shared" si="3"/>
        <v>0</v>
      </c>
      <c r="B43" s="67" t="s">
        <v>58</v>
      </c>
      <c r="C43" s="68">
        <f t="shared" si="4"/>
        <v>0</v>
      </c>
      <c r="D43" s="62"/>
      <c r="E43" s="63">
        <f t="shared" si="5"/>
        <v>0</v>
      </c>
      <c r="F43" s="69" t="str">
        <f>IF(VLOOKUP(B43,Saloon!A$4:C$58,3,FALSE)=0,"",VLOOKUP(B43,Saloon!A$4:C$58,3,FALSE))</f>
        <v/>
      </c>
      <c r="G43" s="69" t="str">
        <f>IF(VLOOKUP(B43,LMPGT!A$4:C$60,3,FALSE)=0,"",(VLOOKUP(B43,LMPGT!A$4:C$60,3,FALSE)))</f>
        <v/>
      </c>
      <c r="H43" s="70" t="str">
        <f>IF(VLOOKUP(B43,'Classic F1'!A$4:K$61,3,FALSE)=0,"",VLOOKUP(B43,'Classic F1'!A$4:K$61,3,FALSE))</f>
        <v/>
      </c>
      <c r="I43" s="70" t="str">
        <f>IF(VLOOKUP(B43,'Formula Libra'!A$4:C$60,3,FALSE)=0,"",VLOOKUP(B43,'Formula Libra'!A$4:C$60,3,FALSE))</f>
        <v/>
      </c>
      <c r="J43" s="70" t="str">
        <f>IF(VLOOKUP(B43,HO!$A$4:C$60,3,FALSE)=0,"",VLOOKUP(B43,HO!$A$4:C$60,3,FALSE))</f>
        <v/>
      </c>
      <c r="K43" s="70" t="str">
        <f>IF(VLOOKUP(B43,Endurance!$A$4:E$60,3,FALSE)=0,"",VLOOKUP(B43,Endurance!$A$4:E$60,3,FALSE))</f>
        <v/>
      </c>
      <c r="L43" s="70" t="str">
        <f>IF(VLOOKUP(B43,BSCRA!$A$4:F$60,3,FALSE)=0,"",VLOOKUP(B43,BSCRA!$A$4:F$60,3,FALSE))</f>
        <v/>
      </c>
      <c r="M43" s="70" t="str">
        <f>IF(VLOOKUP(B43,'Classic Sports&amp;GT'!$A$4:I$60,3,FALSE)=0,"",VLOOKUP(B43,'Classic Sports&amp;GT'!$A$4:I$60,3,FALSE))</f>
        <v/>
      </c>
      <c r="N43" t="str">
        <f>IF(VLOOKUP(B43,Drag!$A$4:I$60,3,FALSE)=0,"",VLOOKUP(B43,Drag!$A$4:I$60,3,FALSE))</f>
        <v/>
      </c>
      <c r="O43" s="16"/>
      <c r="P43" s="17">
        <f>(VLOOKUP(B43,Saloon!A$4:J$60,10,0)+VLOOKUP(B43,LMPGT!A$4:L$60,12,0)+VLOOKUP(B43,'Classic F1'!A$4:K$61,10,0)+VLOOKUP(B43,'Formula Libra'!A$4:K$60,11,0)+VLOOKUP(B43,HO!A$4:J$60,6,0)+VLOOKUP(B43,Endurance!A$4:I$60,8,0)+VLOOKUP(B43,BSCRA!A$4:J$60,8,0)+VLOOKUP(B43,'Classic Sports&amp;GT'!A$4:W$60,10,0)+VLOOKUP(B43,Drag!A$4:W$60,10,0))/9</f>
        <v>0</v>
      </c>
    </row>
    <row r="44" spans="1:16" x14ac:dyDescent="0.2">
      <c r="A44" s="66">
        <f t="shared" si="3"/>
        <v>0</v>
      </c>
      <c r="B44" s="67" t="s">
        <v>58</v>
      </c>
      <c r="C44" s="68">
        <f t="shared" si="4"/>
        <v>0</v>
      </c>
      <c r="D44" s="62"/>
      <c r="E44" s="63">
        <f t="shared" si="5"/>
        <v>0</v>
      </c>
      <c r="F44" s="69" t="str">
        <f>IF(VLOOKUP(B44,Saloon!A$4:C$58,3,FALSE)=0,"",VLOOKUP(B44,Saloon!A$4:C$58,3,FALSE))</f>
        <v/>
      </c>
      <c r="G44" s="69" t="str">
        <f>IF(VLOOKUP(B44,LMPGT!A$4:C$60,3,FALSE)=0,"",(VLOOKUP(B44,LMPGT!A$4:C$60,3,FALSE)))</f>
        <v/>
      </c>
      <c r="H44" s="70" t="str">
        <f>IF(VLOOKUP(B44,'Classic F1'!A$4:K$61,3,FALSE)=0,"",VLOOKUP(B44,'Classic F1'!A$4:K$61,3,FALSE))</f>
        <v/>
      </c>
      <c r="I44" s="70" t="str">
        <f>IF(VLOOKUP(B44,'Formula Libra'!A$4:C$60,3,FALSE)=0,"",VLOOKUP(B44,'Formula Libra'!A$4:C$60,3,FALSE))</f>
        <v/>
      </c>
      <c r="J44" s="70" t="str">
        <f>IF(VLOOKUP(B44,HO!$A$4:C$60,3,FALSE)=0,"",VLOOKUP(B44,HO!$A$4:C$60,3,FALSE))</f>
        <v/>
      </c>
      <c r="K44" s="70" t="str">
        <f>IF(VLOOKUP(B44,Endurance!$A$4:E$60,3,FALSE)=0,"",VLOOKUP(B44,Endurance!$A$4:E$60,3,FALSE))</f>
        <v/>
      </c>
      <c r="L44" s="70" t="str">
        <f>IF(VLOOKUP(B44,BSCRA!$A$4:F$60,3,FALSE)=0,"",VLOOKUP(B44,BSCRA!$A$4:F$60,3,FALSE))</f>
        <v/>
      </c>
      <c r="M44" s="70" t="str">
        <f>IF(VLOOKUP(B44,'Classic Sports&amp;GT'!$A$4:I$60,3,FALSE)=0,"",VLOOKUP(B44,'Classic Sports&amp;GT'!$A$4:I$60,3,FALSE))</f>
        <v/>
      </c>
      <c r="N44" t="str">
        <f>IF(VLOOKUP(B44,Drag!$A$4:I$60,3,FALSE)=0,"",VLOOKUP(B44,Drag!$A$4:I$60,3,FALSE))</f>
        <v/>
      </c>
      <c r="O44" s="16"/>
      <c r="P44" s="17">
        <f>(VLOOKUP(B44,Saloon!A$4:J$60,10,0)+VLOOKUP(B44,LMPGT!A$4:L$60,12,0)+VLOOKUP(B44,'Classic F1'!A$4:K$61,10,0)+VLOOKUP(B44,'Formula Libra'!A$4:K$60,11,0)+VLOOKUP(B44,HO!A$4:J$60,6,0)+VLOOKUP(B44,Endurance!A$4:I$60,8,0)+VLOOKUP(B44,BSCRA!A$4:J$60,8,0)+VLOOKUP(B44,'Classic Sports&amp;GT'!A$4:W$60,10,0)+VLOOKUP(B44,Drag!A$4:W$60,10,0))/9</f>
        <v>0</v>
      </c>
    </row>
    <row r="45" spans="1:16" x14ac:dyDescent="0.2">
      <c r="A45" s="66">
        <f t="shared" si="3"/>
        <v>0</v>
      </c>
      <c r="B45" s="67" t="s">
        <v>58</v>
      </c>
      <c r="C45" s="68">
        <f t="shared" si="4"/>
        <v>0</v>
      </c>
      <c r="D45" s="62"/>
      <c r="E45" s="63">
        <f t="shared" si="5"/>
        <v>0</v>
      </c>
      <c r="F45" s="69" t="str">
        <f>IF(VLOOKUP(B45,Saloon!A$4:C$58,3,FALSE)=0,"",VLOOKUP(B45,Saloon!A$4:C$58,3,FALSE))</f>
        <v/>
      </c>
      <c r="G45" s="69" t="str">
        <f>IF(VLOOKUP(B45,LMPGT!A$4:C$60,3,FALSE)=0,"",(VLOOKUP(B45,LMPGT!A$4:C$60,3,FALSE)))</f>
        <v/>
      </c>
      <c r="H45" s="70" t="str">
        <f>IF(VLOOKUP(B45,'Classic F1'!A$4:K$61,3,FALSE)=0,"",VLOOKUP(B45,'Classic F1'!A$4:K$61,3,FALSE))</f>
        <v/>
      </c>
      <c r="I45" s="70" t="str">
        <f>IF(VLOOKUP(B45,'Formula Libra'!A$4:C$60,3,FALSE)=0,"",VLOOKUP(B45,'Formula Libra'!A$4:C$60,3,FALSE))</f>
        <v/>
      </c>
      <c r="J45" s="70" t="str">
        <f>IF(VLOOKUP(B45,HO!$A$4:C$60,3,FALSE)=0,"",VLOOKUP(B45,HO!$A$4:C$60,3,FALSE))</f>
        <v/>
      </c>
      <c r="K45" s="70" t="str">
        <f>IF(VLOOKUP(B45,Endurance!$A$4:E$60,3,FALSE)=0,"",VLOOKUP(B45,Endurance!$A$4:E$60,3,FALSE))</f>
        <v/>
      </c>
      <c r="L45" s="70" t="str">
        <f>IF(VLOOKUP(B45,BSCRA!$A$4:F$60,3,FALSE)=0,"",VLOOKUP(B45,BSCRA!$A$4:F$60,3,FALSE))</f>
        <v/>
      </c>
      <c r="M45" s="70" t="str">
        <f>IF(VLOOKUP(B45,'Classic Sports&amp;GT'!$A$4:I$60,3,FALSE)=0,"",VLOOKUP(B45,'Classic Sports&amp;GT'!$A$4:I$60,3,FALSE))</f>
        <v/>
      </c>
      <c r="N45" t="str">
        <f>IF(VLOOKUP(B45,Drag!$A$4:I$60,3,FALSE)=0,"",VLOOKUP(B45,Drag!$A$4:I$60,3,FALSE))</f>
        <v/>
      </c>
      <c r="O45" s="16"/>
      <c r="P45" s="17">
        <f>(VLOOKUP(B45,Saloon!A$4:J$60,10,0)+VLOOKUP(B45,LMPGT!A$4:L$60,12,0)+VLOOKUP(B45,'Classic F1'!A$4:K$61,10,0)+VLOOKUP(B45,'Formula Libra'!A$4:K$60,11,0)+VLOOKUP(B45,HO!A$4:J$60,6,0)+VLOOKUP(B45,Endurance!A$4:I$60,8,0)+VLOOKUP(B45,BSCRA!A$4:J$60,8,0)+VLOOKUP(B45,'Classic Sports&amp;GT'!A$4:W$60,10,0)+VLOOKUP(B45,Drag!A$4:W$60,10,0))/9</f>
        <v>0</v>
      </c>
    </row>
    <row r="46" spans="1:16" x14ac:dyDescent="0.2">
      <c r="A46" s="66">
        <f t="shared" si="3"/>
        <v>0</v>
      </c>
      <c r="B46" s="67" t="s">
        <v>58</v>
      </c>
      <c r="C46" s="68">
        <f t="shared" si="4"/>
        <v>0</v>
      </c>
      <c r="D46" s="62"/>
      <c r="E46" s="63">
        <f t="shared" si="5"/>
        <v>0</v>
      </c>
      <c r="F46" s="69" t="str">
        <f>IF(VLOOKUP(B46,Saloon!A$4:C$58,3,FALSE)=0,"",VLOOKUP(B46,Saloon!A$4:C$58,3,FALSE))</f>
        <v/>
      </c>
      <c r="G46" s="69" t="str">
        <f>IF(VLOOKUP(B46,LMPGT!A$4:C$60,3,FALSE)=0,"",(VLOOKUP(B46,LMPGT!A$4:C$60,3,FALSE)))</f>
        <v/>
      </c>
      <c r="H46" s="70" t="str">
        <f>IF(VLOOKUP(B46,'Classic F1'!A$4:K$61,3,FALSE)=0,"",VLOOKUP(B46,'Classic F1'!A$4:K$61,3,FALSE))</f>
        <v/>
      </c>
      <c r="I46" s="70" t="str">
        <f>IF(VLOOKUP(B46,'Formula Libra'!A$4:C$60,3,FALSE)=0,"",VLOOKUP(B46,'Formula Libra'!A$4:C$60,3,FALSE))</f>
        <v/>
      </c>
      <c r="J46" s="70" t="str">
        <f>IF(VLOOKUP(B46,HO!$A$4:C$60,3,FALSE)=0,"",VLOOKUP(B46,HO!$A$4:C$60,3,FALSE))</f>
        <v/>
      </c>
      <c r="K46" s="70" t="str">
        <f>IF(VLOOKUP(B46,Endurance!$A$4:E$60,3,FALSE)=0,"",VLOOKUP(B46,Endurance!$A$4:E$60,3,FALSE))</f>
        <v/>
      </c>
      <c r="L46" s="70" t="str">
        <f>IF(VLOOKUP(B46,BSCRA!$A$4:F$60,3,FALSE)=0,"",VLOOKUP(B46,BSCRA!$A$4:F$60,3,FALSE))</f>
        <v/>
      </c>
      <c r="M46" s="70" t="str">
        <f>IF(VLOOKUP(B46,'Classic Sports&amp;GT'!$A$4:I$60,3,FALSE)=0,"",VLOOKUP(B46,'Classic Sports&amp;GT'!$A$4:I$60,3,FALSE))</f>
        <v/>
      </c>
      <c r="N46" t="str">
        <f>IF(VLOOKUP(B46,Drag!$A$4:I$60,3,FALSE)=0,"",VLOOKUP(B46,Drag!$A$4:I$60,3,FALSE))</f>
        <v/>
      </c>
      <c r="O46" s="16"/>
      <c r="P46" s="17">
        <f>(VLOOKUP(B46,Saloon!A$4:J$60,10,0)+VLOOKUP(B46,LMPGT!A$4:L$60,12,0)+VLOOKUP(B46,'Classic F1'!A$4:K$61,10,0)+VLOOKUP(B46,'Formula Libra'!A$4:K$60,11,0)+VLOOKUP(B46,HO!A$4:J$60,6,0)+VLOOKUP(B46,Endurance!A$4:I$60,8,0)+VLOOKUP(B46,BSCRA!A$4:J$60,8,0)+VLOOKUP(B46,'Classic Sports&amp;GT'!A$4:W$60,10,0)+VLOOKUP(B46,Drag!A$4:W$60,10,0))/9</f>
        <v>0</v>
      </c>
    </row>
    <row r="47" spans="1:16" x14ac:dyDescent="0.2">
      <c r="A47" s="66">
        <f t="shared" si="3"/>
        <v>0</v>
      </c>
      <c r="B47" s="67" t="s">
        <v>58</v>
      </c>
      <c r="C47" s="68">
        <f t="shared" si="4"/>
        <v>0</v>
      </c>
      <c r="D47" s="62"/>
      <c r="E47" s="63">
        <f t="shared" si="5"/>
        <v>0</v>
      </c>
      <c r="F47" s="69" t="str">
        <f>IF(VLOOKUP(B47,Saloon!A$4:C$58,3,FALSE)=0,"",VLOOKUP(B47,Saloon!A$4:C$58,3,FALSE))</f>
        <v/>
      </c>
      <c r="G47" s="69" t="str">
        <f>IF(VLOOKUP(B47,LMPGT!A$4:C$60,3,FALSE)=0,"",(VLOOKUP(B47,LMPGT!A$4:C$60,3,FALSE)))</f>
        <v/>
      </c>
      <c r="H47" s="70" t="str">
        <f>IF(VLOOKUP(B47,'Classic F1'!A$4:K$61,3,FALSE)=0,"",VLOOKUP(B47,'Classic F1'!A$4:K$61,3,FALSE))</f>
        <v/>
      </c>
      <c r="I47" s="70" t="str">
        <f>IF(VLOOKUP(B47,'Formula Libra'!A$4:C$60,3,FALSE)=0,"",VLOOKUP(B47,'Formula Libra'!A$4:C$60,3,FALSE))</f>
        <v/>
      </c>
      <c r="J47" s="70" t="str">
        <f>IF(VLOOKUP(B47,HO!$A$4:C$60,3,FALSE)=0,"",VLOOKUP(B47,HO!$A$4:C$60,3,FALSE))</f>
        <v/>
      </c>
      <c r="K47" s="70" t="str">
        <f>IF(VLOOKUP(B47,Endurance!$A$4:E$60,3,FALSE)=0,"",VLOOKUP(B47,Endurance!$A$4:E$60,3,FALSE))</f>
        <v/>
      </c>
      <c r="L47" s="70" t="str">
        <f>IF(VLOOKUP(B47,BSCRA!$A$4:F$60,3,FALSE)=0,"",VLOOKUP(B47,BSCRA!$A$4:F$60,3,FALSE))</f>
        <v/>
      </c>
      <c r="M47" s="70" t="str">
        <f>IF(VLOOKUP(B47,'Classic Sports&amp;GT'!$A$4:I$60,3,FALSE)=0,"",VLOOKUP(B47,'Classic Sports&amp;GT'!$A$4:I$60,3,FALSE))</f>
        <v/>
      </c>
      <c r="N47" t="str">
        <f>IF(VLOOKUP(B47,Drag!$A$4:I$60,3,FALSE)=0,"",VLOOKUP(B47,Drag!$A$4:I$60,3,FALSE))</f>
        <v/>
      </c>
      <c r="O47" s="16"/>
      <c r="P47" s="17">
        <f>(VLOOKUP(B47,Saloon!A$4:J$60,10,0)+VLOOKUP(B47,LMPGT!A$4:L$60,12,0)+VLOOKUP(B47,'Classic F1'!A$4:K$61,10,0)+VLOOKUP(B47,'Formula Libra'!A$4:K$60,11,0)+VLOOKUP(B47,HO!A$4:J$60,6,0)+VLOOKUP(B47,Endurance!A$4:I$60,8,0)+VLOOKUP(B47,BSCRA!A$4:J$60,8,0)+VLOOKUP(B47,'Classic Sports&amp;GT'!A$4:W$60,10,0)+VLOOKUP(B47,Drag!A$4:W$60,10,0))/9</f>
        <v>0</v>
      </c>
    </row>
    <row r="48" spans="1:16" x14ac:dyDescent="0.2">
      <c r="A48" s="66">
        <f t="shared" si="3"/>
        <v>0</v>
      </c>
      <c r="B48" s="67" t="s">
        <v>58</v>
      </c>
      <c r="C48" s="68">
        <f t="shared" si="4"/>
        <v>0</v>
      </c>
      <c r="D48" s="62"/>
      <c r="E48" s="63">
        <f t="shared" si="5"/>
        <v>0</v>
      </c>
      <c r="F48" s="69" t="str">
        <f>IF(VLOOKUP(B48,Saloon!A$4:C$58,3,FALSE)=0,"",VLOOKUP(B48,Saloon!A$4:C$58,3,FALSE))</f>
        <v/>
      </c>
      <c r="G48" s="69" t="str">
        <f>IF(VLOOKUP(B48,LMPGT!A$4:C$60,3,FALSE)=0,"",(VLOOKUP(B48,LMPGT!A$4:C$60,3,FALSE)))</f>
        <v/>
      </c>
      <c r="H48" s="70" t="str">
        <f>IF(VLOOKUP(B48,'Classic F1'!A$4:K$61,3,FALSE)=0,"",VLOOKUP(B48,'Classic F1'!A$4:K$61,3,FALSE))</f>
        <v/>
      </c>
      <c r="I48" s="70" t="str">
        <f>IF(VLOOKUP(B48,'Formula Libra'!A$4:C$60,3,FALSE)=0,"",VLOOKUP(B48,'Formula Libra'!A$4:C$60,3,FALSE))</f>
        <v/>
      </c>
      <c r="J48" s="70" t="str">
        <f>IF(VLOOKUP(B48,HO!$A$4:C$60,3,FALSE)=0,"",VLOOKUP(B48,HO!$A$4:C$60,3,FALSE))</f>
        <v/>
      </c>
      <c r="K48" s="70" t="str">
        <f>IF(VLOOKUP(B48,Endurance!$A$4:E$60,3,FALSE)=0,"",VLOOKUP(B48,Endurance!$A$4:E$60,3,FALSE))</f>
        <v/>
      </c>
      <c r="L48" s="70" t="str">
        <f>IF(VLOOKUP(B48,BSCRA!$A$4:F$60,3,FALSE)=0,"",VLOOKUP(B48,BSCRA!$A$4:F$60,3,FALSE))</f>
        <v/>
      </c>
      <c r="M48" s="70" t="str">
        <f>IF(VLOOKUP(B48,'Classic Sports&amp;GT'!$A$4:I$60,3,FALSE)=0,"",VLOOKUP(B48,'Classic Sports&amp;GT'!$A$4:I$60,3,FALSE))</f>
        <v/>
      </c>
      <c r="N48" t="str">
        <f>IF(VLOOKUP(B48,Drag!$A$4:I$60,3,FALSE)=0,"",VLOOKUP(B48,Drag!$A$4:I$60,3,FALSE))</f>
        <v/>
      </c>
      <c r="O48" s="16"/>
      <c r="P48" s="17">
        <f>(VLOOKUP(B48,Saloon!A$4:J$60,10,0)+VLOOKUP(B48,LMPGT!A$4:L$60,12,0)+VLOOKUP(B48,'Classic F1'!A$4:K$61,10,0)+VLOOKUP(B48,'Formula Libra'!A$4:K$60,11,0)+VLOOKUP(B48,HO!A$4:J$60,6,0)+VLOOKUP(B48,Endurance!A$4:I$60,8,0)+VLOOKUP(B48,BSCRA!A$4:J$60,8,0)+VLOOKUP(B48,'Classic Sports&amp;GT'!A$4:W$60,10,0)+VLOOKUP(B48,Drag!A$4:W$60,10,0))/9</f>
        <v>0</v>
      </c>
    </row>
    <row r="49" spans="1:16" x14ac:dyDescent="0.2">
      <c r="A49" s="66">
        <f t="shared" si="3"/>
        <v>0</v>
      </c>
      <c r="B49" s="67" t="s">
        <v>58</v>
      </c>
      <c r="C49" s="68">
        <f t="shared" si="4"/>
        <v>0</v>
      </c>
      <c r="D49" s="62"/>
      <c r="E49" s="63">
        <f t="shared" si="5"/>
        <v>0</v>
      </c>
      <c r="F49" s="69" t="str">
        <f>IF(VLOOKUP(B49,Saloon!A$4:C$58,3,FALSE)=0,"",VLOOKUP(B49,Saloon!A$4:C$58,3,FALSE))</f>
        <v/>
      </c>
      <c r="G49" s="69" t="str">
        <f>IF(VLOOKUP(B49,LMPGT!A$4:C$60,3,FALSE)=0,"",(VLOOKUP(B49,LMPGT!A$4:C$60,3,FALSE)))</f>
        <v/>
      </c>
      <c r="H49" s="70" t="str">
        <f>IF(VLOOKUP(B49,'Classic F1'!A$4:K$61,3,FALSE)=0,"",VLOOKUP(B49,'Classic F1'!A$4:K$61,3,FALSE))</f>
        <v/>
      </c>
      <c r="I49" s="70" t="str">
        <f>IF(VLOOKUP(B49,'Formula Libra'!A$4:C$60,3,FALSE)=0,"",VLOOKUP(B49,'Formula Libra'!A$4:C$60,3,FALSE))</f>
        <v/>
      </c>
      <c r="J49" s="70" t="str">
        <f>IF(VLOOKUP(B49,HO!$A$4:C$60,3,FALSE)=0,"",VLOOKUP(B49,HO!$A$4:C$60,3,FALSE))</f>
        <v/>
      </c>
      <c r="K49" s="70" t="str">
        <f>IF(VLOOKUP(B49,Endurance!$A$4:E$60,3,FALSE)=0,"",VLOOKUP(B49,Endurance!$A$4:E$60,3,FALSE))</f>
        <v/>
      </c>
      <c r="L49" s="70" t="str">
        <f>IF(VLOOKUP(B49,BSCRA!$A$4:F$60,3,FALSE)=0,"",VLOOKUP(B49,BSCRA!$A$4:F$60,3,FALSE))</f>
        <v/>
      </c>
      <c r="M49" s="70" t="str">
        <f>IF(VLOOKUP(B49,'Classic Sports&amp;GT'!$A$4:I$60,3,FALSE)=0,"",VLOOKUP(B49,'Classic Sports&amp;GT'!$A$4:I$60,3,FALSE))</f>
        <v/>
      </c>
      <c r="N49" t="str">
        <f>IF(VLOOKUP(B49,Drag!$A$4:I$60,3,FALSE)=0,"",VLOOKUP(B49,Drag!$A$4:I$60,3,FALSE))</f>
        <v/>
      </c>
      <c r="O49" s="16"/>
      <c r="P49" s="17">
        <f>(VLOOKUP(B49,Saloon!A$4:J$60,10,0)+VLOOKUP(B49,LMPGT!A$4:L$60,12,0)+VLOOKUP(B49,'Classic F1'!A$4:K$61,10,0)+VLOOKUP(B49,'Formula Libra'!A$4:K$60,11,0)+VLOOKUP(B49,HO!A$4:J$60,6,0)+VLOOKUP(B49,Endurance!A$4:I$60,8,0)+VLOOKUP(B49,BSCRA!A$4:J$60,8,0)+VLOOKUP(B49,'Classic Sports&amp;GT'!A$4:W$60,10,0)+VLOOKUP(B49,Drag!A$4:W$60,10,0))/9</f>
        <v>0</v>
      </c>
    </row>
    <row r="50" spans="1:16" x14ac:dyDescent="0.2">
      <c r="A50" s="66">
        <f t="shared" si="3"/>
        <v>0</v>
      </c>
      <c r="B50" s="67" t="s">
        <v>58</v>
      </c>
      <c r="C50" s="68">
        <f t="shared" si="4"/>
        <v>0</v>
      </c>
      <c r="D50" s="62"/>
      <c r="E50" s="63">
        <f t="shared" si="5"/>
        <v>0</v>
      </c>
      <c r="F50" s="69" t="str">
        <f>IF(VLOOKUP(B50,Saloon!A$4:C$58,3,FALSE)=0,"",VLOOKUP(B50,Saloon!A$4:C$58,3,FALSE))</f>
        <v/>
      </c>
      <c r="G50" s="69" t="str">
        <f>IF(VLOOKUP(B50,LMPGT!A$4:C$60,3,FALSE)=0,"",(VLOOKUP(B50,LMPGT!A$4:C$60,3,FALSE)))</f>
        <v/>
      </c>
      <c r="H50" s="70" t="str">
        <f>IF(VLOOKUP(B50,'Classic F1'!A$4:K$61,3,FALSE)=0,"",VLOOKUP(B50,'Classic F1'!A$4:K$61,3,FALSE))</f>
        <v/>
      </c>
      <c r="I50" s="70" t="str">
        <f>IF(VLOOKUP(B50,'Formula Libra'!A$4:C$60,3,FALSE)=0,"",VLOOKUP(B50,'Formula Libra'!A$4:C$60,3,FALSE))</f>
        <v/>
      </c>
      <c r="J50" s="70" t="str">
        <f>IF(VLOOKUP(B50,HO!$A$4:C$60,3,FALSE)=0,"",VLOOKUP(B50,HO!$A$4:C$60,3,FALSE))</f>
        <v/>
      </c>
      <c r="K50" s="70" t="str">
        <f>IF(VLOOKUP(B50,Endurance!$A$4:E$60,3,FALSE)=0,"",VLOOKUP(B50,Endurance!$A$4:E$60,3,FALSE))</f>
        <v/>
      </c>
      <c r="L50" s="70" t="str">
        <f>IF(VLOOKUP(B50,BSCRA!$A$4:F$60,3,FALSE)=0,"",VLOOKUP(B50,BSCRA!$A$4:F$60,3,FALSE))</f>
        <v/>
      </c>
      <c r="M50" s="70" t="str">
        <f>IF(VLOOKUP(B50,'Classic Sports&amp;GT'!$A$4:I$60,3,FALSE)=0,"",VLOOKUP(B50,'Classic Sports&amp;GT'!$A$4:I$60,3,FALSE))</f>
        <v/>
      </c>
      <c r="N50" t="str">
        <f>IF(VLOOKUP(B50,Drag!$A$4:I$60,3,FALSE)=0,"",VLOOKUP(B50,Drag!$A$4:I$60,3,FALSE))</f>
        <v/>
      </c>
      <c r="O50" s="16"/>
      <c r="P50" s="17">
        <f>(VLOOKUP(B50,Saloon!A$4:J$60,10,0)+VLOOKUP(B50,LMPGT!A$4:L$60,12,0)+VLOOKUP(B50,'Classic F1'!A$4:K$61,10,0)+VLOOKUP(B50,'Formula Libra'!A$4:K$60,11,0)+VLOOKUP(B50,HO!A$4:J$60,6,0)+VLOOKUP(B50,Endurance!A$4:I$60,8,0)+VLOOKUP(B50,BSCRA!A$4:J$60,8,0)+VLOOKUP(B50,'Classic Sports&amp;GT'!A$4:W$60,10,0)+VLOOKUP(B50,Drag!A$4:W$60,10,0))/9</f>
        <v>0</v>
      </c>
    </row>
    <row r="51" spans="1:16" x14ac:dyDescent="0.2">
      <c r="A51" s="66">
        <f t="shared" si="3"/>
        <v>0</v>
      </c>
      <c r="B51" s="67" t="s">
        <v>58</v>
      </c>
      <c r="C51" s="68">
        <f t="shared" si="4"/>
        <v>0</v>
      </c>
      <c r="D51" s="62"/>
      <c r="E51" s="63">
        <f t="shared" si="5"/>
        <v>0</v>
      </c>
      <c r="F51" s="69" t="str">
        <f>IF(VLOOKUP(B51,Saloon!A$4:C$58,3,FALSE)=0,"",VLOOKUP(B51,Saloon!A$4:C$58,3,FALSE))</f>
        <v/>
      </c>
      <c r="G51" s="69" t="str">
        <f>IF(VLOOKUP(B51,LMPGT!A$4:C$60,3,FALSE)=0,"",(VLOOKUP(B51,LMPGT!A$4:C$60,3,FALSE)))</f>
        <v/>
      </c>
      <c r="H51" s="70" t="str">
        <f>IF(VLOOKUP(B51,'Classic F1'!A$4:K$61,3,FALSE)=0,"",VLOOKUP(B51,'Classic F1'!A$4:K$61,3,FALSE))</f>
        <v/>
      </c>
      <c r="I51" s="70" t="str">
        <f>IF(VLOOKUP(B51,'Formula Libra'!A$4:C$60,3,FALSE)=0,"",VLOOKUP(B51,'Formula Libra'!A$4:C$60,3,FALSE))</f>
        <v/>
      </c>
      <c r="J51" s="70" t="str">
        <f>IF(VLOOKUP(B51,HO!$A$4:C$60,3,FALSE)=0,"",VLOOKUP(B51,HO!$A$4:C$60,3,FALSE))</f>
        <v/>
      </c>
      <c r="K51" s="70" t="str">
        <f>IF(VLOOKUP(B51,Endurance!$A$4:E$60,3,FALSE)=0,"",VLOOKUP(B51,Endurance!$A$4:E$60,3,FALSE))</f>
        <v/>
      </c>
      <c r="L51" s="70" t="str">
        <f>IF(VLOOKUP(B51,BSCRA!$A$4:F$60,3,FALSE)=0,"",VLOOKUP(B51,BSCRA!$A$4:F$60,3,FALSE))</f>
        <v/>
      </c>
      <c r="M51" s="70" t="str">
        <f>IF(VLOOKUP(B51,'Classic Sports&amp;GT'!$A$4:I$60,3,FALSE)=0,"",VLOOKUP(B51,'Classic Sports&amp;GT'!$A$4:I$60,3,FALSE))</f>
        <v/>
      </c>
      <c r="N51" t="str">
        <f>IF(VLOOKUP(B51,Drag!$A$4:I$60,3,FALSE)=0,"",VLOOKUP(B51,Drag!$A$4:I$60,3,FALSE))</f>
        <v/>
      </c>
      <c r="O51" s="16"/>
      <c r="P51" s="17">
        <f>(VLOOKUP(B51,Saloon!A$4:J$60,10,0)+VLOOKUP(B51,LMPGT!A$4:L$60,12,0)+VLOOKUP(B51,'Classic F1'!A$4:K$61,10,0)+VLOOKUP(B51,'Formula Libra'!A$4:K$60,11,0)+VLOOKUP(B51,HO!A$4:J$60,6,0)+VLOOKUP(B51,Endurance!A$4:I$60,8,0)+VLOOKUP(B51,BSCRA!A$4:J$60,8,0)+VLOOKUP(B51,'Classic Sports&amp;GT'!A$4:W$60,10,0)+VLOOKUP(B51,Drag!A$4:W$60,10,0))/9</f>
        <v>0</v>
      </c>
    </row>
    <row r="52" spans="1:16" x14ac:dyDescent="0.2">
      <c r="A52" s="66">
        <f t="shared" si="3"/>
        <v>0</v>
      </c>
      <c r="B52" s="67" t="s">
        <v>58</v>
      </c>
      <c r="C52" s="68">
        <f t="shared" si="4"/>
        <v>0</v>
      </c>
      <c r="D52" s="62"/>
      <c r="E52" s="63">
        <f t="shared" si="5"/>
        <v>0</v>
      </c>
      <c r="F52" s="69" t="str">
        <f>IF(VLOOKUP(B52,Saloon!A$4:C$58,3,FALSE)=0,"",VLOOKUP(B52,Saloon!A$4:C$58,3,FALSE))</f>
        <v/>
      </c>
      <c r="G52" s="69" t="str">
        <f>IF(VLOOKUP(B52,LMPGT!A$4:C$60,3,FALSE)=0,"",(VLOOKUP(B52,LMPGT!A$4:C$60,3,FALSE)))</f>
        <v/>
      </c>
      <c r="H52" s="70" t="str">
        <f>IF(VLOOKUP(B52,'Classic F1'!A$4:K$61,3,FALSE)=0,"",VLOOKUP(B52,'Classic F1'!A$4:K$61,3,FALSE))</f>
        <v/>
      </c>
      <c r="I52" s="70" t="str">
        <f>IF(VLOOKUP(B52,'Formula Libra'!A$4:C$60,3,FALSE)=0,"",VLOOKUP(B52,'Formula Libra'!A$4:C$60,3,FALSE))</f>
        <v/>
      </c>
      <c r="J52" s="70" t="str">
        <f>IF(VLOOKUP(B52,HO!$A$4:C$60,3,FALSE)=0,"",VLOOKUP(B52,HO!$A$4:C$60,3,FALSE))</f>
        <v/>
      </c>
      <c r="K52" s="70" t="str">
        <f>IF(VLOOKUP(B52,Endurance!$A$4:E$60,3,FALSE)=0,"",VLOOKUP(B52,Endurance!$A$4:E$60,3,FALSE))</f>
        <v/>
      </c>
      <c r="L52" s="70" t="str">
        <f>IF(VLOOKUP(B52,BSCRA!$A$4:F$60,3,FALSE)=0,"",VLOOKUP(B52,BSCRA!$A$4:F$60,3,FALSE))</f>
        <v/>
      </c>
      <c r="M52" s="70" t="str">
        <f>IF(VLOOKUP(B52,'Classic Sports&amp;GT'!$A$4:I$60,3,FALSE)=0,"",VLOOKUP(B52,'Classic Sports&amp;GT'!$A$4:I$60,3,FALSE))</f>
        <v/>
      </c>
      <c r="N52" t="str">
        <f>IF(VLOOKUP(B52,Drag!$A$4:I$60,3,FALSE)=0,"",VLOOKUP(B52,Drag!$A$4:I$60,3,FALSE))</f>
        <v/>
      </c>
      <c r="O52" s="16"/>
      <c r="P52" s="17">
        <f>(VLOOKUP(B52,Saloon!A$4:J$60,10,0)+VLOOKUP(B52,LMPGT!A$4:L$60,12,0)+VLOOKUP(B52,'Classic F1'!A$4:K$61,10,0)+VLOOKUP(B52,'Formula Libra'!A$4:K$60,11,0)+VLOOKUP(B52,HO!A$4:J$60,6,0)+VLOOKUP(B52,Endurance!A$4:I$60,8,0)+VLOOKUP(B52,BSCRA!A$4:J$60,8,0)+VLOOKUP(B52,'Classic Sports&amp;GT'!A$4:W$60,10,0)+VLOOKUP(B52,Drag!A$4:W$60,10,0))/9</f>
        <v>0</v>
      </c>
    </row>
    <row r="53" spans="1:16" x14ac:dyDescent="0.2">
      <c r="A53" s="66">
        <f t="shared" si="3"/>
        <v>0</v>
      </c>
      <c r="B53" s="67" t="s">
        <v>58</v>
      </c>
      <c r="C53" s="68">
        <f t="shared" si="4"/>
        <v>0</v>
      </c>
      <c r="D53" s="62"/>
      <c r="E53" s="63">
        <f t="shared" si="5"/>
        <v>0</v>
      </c>
      <c r="F53" s="69" t="str">
        <f>IF(VLOOKUP(B53,Saloon!A$4:C$58,3,FALSE)=0,"",VLOOKUP(B53,Saloon!A$4:C$58,3,FALSE))</f>
        <v/>
      </c>
      <c r="G53" s="69" t="str">
        <f>IF(VLOOKUP(B53,LMPGT!A$4:C$60,3,FALSE)=0,"",(VLOOKUP(B53,LMPGT!A$4:C$60,3,FALSE)))</f>
        <v/>
      </c>
      <c r="H53" s="70" t="str">
        <f>IF(VLOOKUP(B53,'Classic F1'!A$4:K$61,3,FALSE)=0,"",VLOOKUP(B53,'Classic F1'!A$4:K$61,3,FALSE))</f>
        <v/>
      </c>
      <c r="I53" s="70" t="str">
        <f>IF(VLOOKUP(B53,'Formula Libra'!A$4:C$60,3,FALSE)=0,"",VLOOKUP(B53,'Formula Libra'!A$4:C$60,3,FALSE))</f>
        <v/>
      </c>
      <c r="J53" s="70" t="str">
        <f>IF(VLOOKUP(B53,HO!$A$4:C$60,3,FALSE)=0,"",VLOOKUP(B53,HO!$A$4:C$60,3,FALSE))</f>
        <v/>
      </c>
      <c r="K53" s="70" t="str">
        <f>IF(VLOOKUP(B53,Endurance!$A$4:E$60,3,FALSE)=0,"",VLOOKUP(B53,Endurance!$A$4:E$60,3,FALSE))</f>
        <v/>
      </c>
      <c r="L53" s="70" t="str">
        <f>IF(VLOOKUP(B53,BSCRA!$A$4:F$60,3,FALSE)=0,"",VLOOKUP(B53,BSCRA!$A$4:F$60,3,FALSE))</f>
        <v/>
      </c>
      <c r="M53" s="70" t="str">
        <f>IF(VLOOKUP(B53,'Classic Sports&amp;GT'!$A$4:I$60,3,FALSE)=0,"",VLOOKUP(B53,'Classic Sports&amp;GT'!$A$4:I$60,3,FALSE))</f>
        <v/>
      </c>
      <c r="N53" t="str">
        <f>IF(VLOOKUP(B53,Drag!$A$4:I$60,3,FALSE)=0,"",VLOOKUP(B53,Drag!$A$4:I$60,3,FALSE))</f>
        <v/>
      </c>
      <c r="O53" s="16"/>
      <c r="P53" s="17">
        <f>(VLOOKUP(B53,Saloon!A$4:J$60,10,0)+VLOOKUP(B53,LMPGT!A$4:L$60,12,0)+VLOOKUP(B53,'Classic F1'!A$4:K$61,10,0)+VLOOKUP(B53,'Formula Libra'!A$4:K$60,11,0)+VLOOKUP(B53,HO!A$4:J$60,6,0)+VLOOKUP(B53,Endurance!A$4:I$60,8,0)+VLOOKUP(B53,BSCRA!A$4:J$60,8,0)+VLOOKUP(B53,'Classic Sports&amp;GT'!A$4:W$60,10,0)+VLOOKUP(B53,Drag!A$4:W$60,10,0))/9</f>
        <v>0</v>
      </c>
    </row>
    <row r="54" spans="1:16" x14ac:dyDescent="0.2">
      <c r="E54" s="12"/>
      <c r="F54" s="23"/>
      <c r="G54" s="23"/>
      <c r="H54" s="15"/>
      <c r="I54" s="15"/>
      <c r="J54" s="15"/>
    </row>
    <row r="55" spans="1:16" x14ac:dyDescent="0.2">
      <c r="B55" s="11" t="s">
        <v>12</v>
      </c>
      <c r="C55" s="11"/>
    </row>
  </sheetData>
  <sortState ref="A4:P53">
    <sortCondition descending="1" ref="E4:E53"/>
  </sortState>
  <conditionalFormatting sqref="I4:I53">
    <cfRule type="top10" dxfId="37" priority="6" rank="1"/>
  </conditionalFormatting>
  <conditionalFormatting sqref="J4:J53">
    <cfRule type="top10" dxfId="36" priority="7" rank="1"/>
  </conditionalFormatting>
  <conditionalFormatting sqref="L4:L53">
    <cfRule type="top10" dxfId="35" priority="10" rank="1"/>
  </conditionalFormatting>
  <conditionalFormatting sqref="M4:M53">
    <cfRule type="top10" dxfId="34" priority="11" rank="1"/>
  </conditionalFormatting>
  <conditionalFormatting sqref="K4:K53">
    <cfRule type="top10" dxfId="33" priority="8" rank="1"/>
  </conditionalFormatting>
  <conditionalFormatting sqref="F4:F53">
    <cfRule type="top10" dxfId="32" priority="2" rank="1"/>
  </conditionalFormatting>
  <conditionalFormatting sqref="G4:G53">
    <cfRule type="top10" dxfId="31" priority="3" rank="1"/>
  </conditionalFormatting>
  <conditionalFormatting sqref="H4:H53">
    <cfRule type="top10" dxfId="30" priority="4" rank="1"/>
  </conditionalFormatting>
  <conditionalFormatting sqref="N4:N53">
    <cfRule type="top10" dxfId="29" priority="1" rank="1"/>
  </conditionalFormatting>
  <pageMargins left="0.7" right="0.7" top="0.75" bottom="0.75" header="0.3" footer="0.3"/>
  <pageSetup paperSize="9" orientation="portrait" horizontalDpi="300" verticalDpi="300" r:id="rId1"/>
  <webPublishItems count="1">
    <webPublishItem id="32366" divId="2015 results_32366" sourceType="sheet" destinationFile="C:\Users\mantula\Documents\flbt\2015 results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7" width="10" customWidth="1"/>
    <col min="10" max="10" width="17.5703125" customWidth="1"/>
  </cols>
  <sheetData>
    <row r="1" spans="1:11" ht="18" customHeight="1" x14ac:dyDescent="0.25">
      <c r="F1" s="4" t="s">
        <v>73</v>
      </c>
    </row>
    <row r="2" spans="1:11" s="72" customFormat="1" ht="15.75" x14ac:dyDescent="0.25">
      <c r="A2" s="71" t="s">
        <v>9</v>
      </c>
      <c r="B2" s="71"/>
      <c r="C2" s="71" t="s">
        <v>8</v>
      </c>
      <c r="D2" s="80" t="s">
        <v>1</v>
      </c>
      <c r="E2" s="81"/>
      <c r="F2" s="80" t="s">
        <v>2</v>
      </c>
      <c r="G2" s="81"/>
      <c r="H2" s="80" t="s">
        <v>3</v>
      </c>
      <c r="I2" s="82"/>
      <c r="J2" s="71" t="s">
        <v>0</v>
      </c>
      <c r="K2" s="71"/>
    </row>
    <row r="3" spans="1:11" s="9" customFormat="1" x14ac:dyDescent="0.2">
      <c r="A3" s="8"/>
      <c r="B3" s="8"/>
      <c r="C3" s="8"/>
      <c r="D3" s="83">
        <v>42954</v>
      </c>
      <c r="E3" s="81"/>
      <c r="F3" s="83">
        <v>42982</v>
      </c>
      <c r="G3" s="81"/>
      <c r="H3" s="83">
        <v>43066</v>
      </c>
      <c r="I3" s="82"/>
      <c r="J3" s="8"/>
      <c r="K3" s="8"/>
    </row>
    <row r="4" spans="1:11" s="9" customFormat="1" x14ac:dyDescent="0.2">
      <c r="A4" s="8"/>
      <c r="B4" s="8"/>
      <c r="C4" s="8"/>
      <c r="D4" s="73" t="s">
        <v>60</v>
      </c>
      <c r="E4" s="8" t="s">
        <v>61</v>
      </c>
      <c r="F4" s="73" t="s">
        <v>60</v>
      </c>
      <c r="G4" s="8" t="s">
        <v>61</v>
      </c>
      <c r="H4" s="73" t="s">
        <v>60</v>
      </c>
      <c r="I4" s="8" t="s">
        <v>61</v>
      </c>
      <c r="J4" s="8"/>
      <c r="K4" s="8"/>
    </row>
    <row r="5" spans="1:11" x14ac:dyDescent="0.2">
      <c r="A5" t="s">
        <v>57</v>
      </c>
      <c r="C5" s="63">
        <f t="shared" ref="C5:C15" si="0">SUM(D5:I5)</f>
        <v>89</v>
      </c>
      <c r="D5" s="25">
        <v>12</v>
      </c>
      <c r="E5" s="25">
        <v>15</v>
      </c>
      <c r="F5" s="25">
        <v>10</v>
      </c>
      <c r="G5" s="25">
        <v>15</v>
      </c>
      <c r="H5" s="25">
        <v>12</v>
      </c>
      <c r="I5" s="25">
        <v>25</v>
      </c>
      <c r="J5" s="62">
        <f t="shared" ref="J5:J15" si="1">IF(ISERROR(AVERAGE(D5:I5)),0,AVERAGE(D5:I5)*2)</f>
        <v>29.666666666666668</v>
      </c>
    </row>
    <row r="6" spans="1:11" x14ac:dyDescent="0.2">
      <c r="A6" t="s">
        <v>52</v>
      </c>
      <c r="C6" s="63">
        <f t="shared" si="0"/>
        <v>76</v>
      </c>
      <c r="D6" s="25">
        <v>18</v>
      </c>
      <c r="E6" s="25">
        <v>8</v>
      </c>
      <c r="F6" s="25">
        <v>25</v>
      </c>
      <c r="G6" s="25">
        <v>25</v>
      </c>
      <c r="H6" s="25"/>
      <c r="I6" s="25"/>
      <c r="J6" s="62">
        <f t="shared" si="1"/>
        <v>38</v>
      </c>
    </row>
    <row r="7" spans="1:11" x14ac:dyDescent="0.2">
      <c r="A7" t="s">
        <v>35</v>
      </c>
      <c r="C7" s="63">
        <f t="shared" si="0"/>
        <v>64</v>
      </c>
      <c r="D7" s="25">
        <v>25</v>
      </c>
      <c r="E7" s="25">
        <v>10</v>
      </c>
      <c r="F7" s="25"/>
      <c r="G7" s="25"/>
      <c r="H7" s="25">
        <v>25</v>
      </c>
      <c r="I7" s="25">
        <v>4</v>
      </c>
      <c r="J7" s="62">
        <f t="shared" si="1"/>
        <v>32</v>
      </c>
    </row>
    <row r="8" spans="1:11" x14ac:dyDescent="0.2">
      <c r="A8" t="s">
        <v>38</v>
      </c>
      <c r="C8" s="63">
        <f t="shared" si="0"/>
        <v>57</v>
      </c>
      <c r="D8" s="25">
        <v>15</v>
      </c>
      <c r="E8" s="25">
        <v>6</v>
      </c>
      <c r="F8" s="25">
        <v>18</v>
      </c>
      <c r="G8" s="25"/>
      <c r="H8" s="25">
        <v>6</v>
      </c>
      <c r="I8" s="25">
        <v>12</v>
      </c>
      <c r="J8" s="62">
        <f t="shared" si="1"/>
        <v>22.8</v>
      </c>
    </row>
    <row r="9" spans="1:11" x14ac:dyDescent="0.2">
      <c r="A9" t="s">
        <v>53</v>
      </c>
      <c r="C9" s="63">
        <f t="shared" si="0"/>
        <v>56</v>
      </c>
      <c r="D9" s="25">
        <v>8</v>
      </c>
      <c r="E9" s="25">
        <v>4</v>
      </c>
      <c r="F9" s="25">
        <v>8</v>
      </c>
      <c r="G9" s="25">
        <v>10</v>
      </c>
      <c r="H9" s="25">
        <v>8</v>
      </c>
      <c r="I9" s="25">
        <v>18</v>
      </c>
      <c r="J9" s="62">
        <f t="shared" si="1"/>
        <v>18.666666666666668</v>
      </c>
    </row>
    <row r="10" spans="1:11" x14ac:dyDescent="0.2">
      <c r="A10" t="s">
        <v>74</v>
      </c>
      <c r="C10" s="63">
        <f t="shared" si="0"/>
        <v>50</v>
      </c>
      <c r="D10" s="25">
        <v>0</v>
      </c>
      <c r="E10" s="25">
        <v>25</v>
      </c>
      <c r="F10" s="25">
        <v>15</v>
      </c>
      <c r="G10" s="25">
        <v>4</v>
      </c>
      <c r="H10" s="25">
        <v>4</v>
      </c>
      <c r="I10" s="25">
        <v>2</v>
      </c>
      <c r="J10" s="62">
        <f t="shared" si="1"/>
        <v>16.666666666666668</v>
      </c>
    </row>
    <row r="11" spans="1:11" x14ac:dyDescent="0.2">
      <c r="A11" t="s">
        <v>39</v>
      </c>
      <c r="C11" s="63">
        <f t="shared" si="0"/>
        <v>45</v>
      </c>
      <c r="D11" s="25"/>
      <c r="E11" s="25"/>
      <c r="F11" s="25">
        <v>12</v>
      </c>
      <c r="G11" s="25">
        <v>8</v>
      </c>
      <c r="H11" s="25">
        <v>10</v>
      </c>
      <c r="I11" s="25">
        <v>15</v>
      </c>
      <c r="J11" s="62">
        <f t="shared" si="1"/>
        <v>22.5</v>
      </c>
    </row>
    <row r="12" spans="1:11" x14ac:dyDescent="0.2">
      <c r="A12" t="s">
        <v>41</v>
      </c>
      <c r="C12" s="63">
        <f t="shared" si="0"/>
        <v>43</v>
      </c>
      <c r="D12" s="25">
        <v>10</v>
      </c>
      <c r="E12" s="25">
        <v>12</v>
      </c>
      <c r="F12" s="25"/>
      <c r="G12" s="25"/>
      <c r="H12" s="25">
        <v>15</v>
      </c>
      <c r="I12" s="25">
        <v>6</v>
      </c>
      <c r="J12" s="62">
        <f t="shared" si="1"/>
        <v>21.5</v>
      </c>
    </row>
    <row r="13" spans="1:11" x14ac:dyDescent="0.2">
      <c r="A13" t="s">
        <v>36</v>
      </c>
      <c r="C13" s="63">
        <f t="shared" si="0"/>
        <v>40</v>
      </c>
      <c r="D13" s="25">
        <v>0</v>
      </c>
      <c r="E13" s="25">
        <v>18</v>
      </c>
      <c r="F13" s="25"/>
      <c r="G13" s="25">
        <v>12</v>
      </c>
      <c r="H13" s="25"/>
      <c r="I13" s="25">
        <v>10</v>
      </c>
      <c r="J13" s="62">
        <f t="shared" si="1"/>
        <v>20</v>
      </c>
    </row>
    <row r="14" spans="1:11" x14ac:dyDescent="0.2">
      <c r="A14" s="67" t="s">
        <v>89</v>
      </c>
      <c r="C14" s="63">
        <f t="shared" si="0"/>
        <v>32</v>
      </c>
      <c r="D14" s="25"/>
      <c r="E14" s="25"/>
      <c r="F14" s="25"/>
      <c r="G14" s="25">
        <v>6</v>
      </c>
      <c r="H14" s="25">
        <v>18</v>
      </c>
      <c r="I14" s="25">
        <v>8</v>
      </c>
      <c r="J14" s="62">
        <f t="shared" si="1"/>
        <v>21.333333333333332</v>
      </c>
    </row>
    <row r="15" spans="1:11" x14ac:dyDescent="0.2">
      <c r="A15" t="s">
        <v>68</v>
      </c>
      <c r="C15" s="63">
        <f t="shared" si="0"/>
        <v>18</v>
      </c>
      <c r="D15" s="25"/>
      <c r="E15" s="25"/>
      <c r="F15" s="25"/>
      <c r="G15" s="25">
        <v>18</v>
      </c>
      <c r="H15" s="25"/>
      <c r="I15" s="25"/>
      <c r="J15" s="62">
        <f t="shared" si="1"/>
        <v>36</v>
      </c>
    </row>
    <row r="16" spans="1:11" x14ac:dyDescent="0.2">
      <c r="A16" t="s">
        <v>37</v>
      </c>
      <c r="C16" s="63">
        <f t="shared" ref="C16:C35" si="2">SUM(D16:I16)</f>
        <v>0</v>
      </c>
      <c r="D16" s="25"/>
      <c r="E16" s="25"/>
      <c r="F16" s="25"/>
      <c r="G16" s="25"/>
      <c r="H16" s="25"/>
      <c r="I16" s="25"/>
      <c r="J16" s="62">
        <f t="shared" ref="J16:J35" si="3">IF(ISERROR(AVERAGE(D16:I16)),0,AVERAGE(D16:I16)*2)</f>
        <v>0</v>
      </c>
    </row>
    <row r="17" spans="1:10" x14ac:dyDescent="0.2">
      <c r="A17" t="s">
        <v>13</v>
      </c>
      <c r="C17" s="63">
        <f t="shared" si="2"/>
        <v>0</v>
      </c>
      <c r="D17" s="25"/>
      <c r="E17" s="25"/>
      <c r="F17" s="25"/>
      <c r="G17" s="25"/>
      <c r="H17" s="25"/>
      <c r="I17" s="25"/>
      <c r="J17" s="62">
        <f t="shared" si="3"/>
        <v>0</v>
      </c>
    </row>
    <row r="18" spans="1:10" x14ac:dyDescent="0.2">
      <c r="A18" t="s">
        <v>40</v>
      </c>
      <c r="C18" s="63">
        <f t="shared" si="2"/>
        <v>0</v>
      </c>
      <c r="D18" s="25"/>
      <c r="E18" s="25"/>
      <c r="F18" s="25"/>
      <c r="G18" s="25"/>
      <c r="H18" s="25"/>
      <c r="I18" s="25"/>
      <c r="J18" s="62">
        <f t="shared" si="3"/>
        <v>0</v>
      </c>
    </row>
    <row r="19" spans="1:10" x14ac:dyDescent="0.2">
      <c r="A19" t="s">
        <v>56</v>
      </c>
      <c r="C19" s="63">
        <f t="shared" si="2"/>
        <v>0</v>
      </c>
      <c r="D19" s="25"/>
      <c r="E19" s="25"/>
      <c r="F19" s="25"/>
      <c r="G19" s="25"/>
      <c r="H19" s="25"/>
      <c r="I19" s="25"/>
      <c r="J19" s="62">
        <f t="shared" si="3"/>
        <v>0</v>
      </c>
    </row>
    <row r="20" spans="1:10" x14ac:dyDescent="0.2">
      <c r="A20" t="s">
        <v>66</v>
      </c>
      <c r="C20" s="63">
        <f t="shared" si="2"/>
        <v>0</v>
      </c>
      <c r="D20" s="25"/>
      <c r="E20" s="25"/>
      <c r="F20" s="25"/>
      <c r="G20" s="25"/>
      <c r="H20" s="25"/>
      <c r="I20" s="25"/>
      <c r="J20" s="62">
        <f t="shared" si="3"/>
        <v>0</v>
      </c>
    </row>
    <row r="21" spans="1:10" x14ac:dyDescent="0.2">
      <c r="A21" t="s">
        <v>67</v>
      </c>
      <c r="C21" s="63">
        <f t="shared" si="2"/>
        <v>0</v>
      </c>
      <c r="D21" s="25"/>
      <c r="E21" s="25"/>
      <c r="F21" s="25"/>
      <c r="G21" s="25"/>
      <c r="H21" s="25"/>
      <c r="I21" s="25"/>
      <c r="J21" s="62">
        <f t="shared" si="3"/>
        <v>0</v>
      </c>
    </row>
    <row r="22" spans="1:10" x14ac:dyDescent="0.2">
      <c r="A22" t="s">
        <v>69</v>
      </c>
      <c r="C22" s="63">
        <f t="shared" si="2"/>
        <v>0</v>
      </c>
      <c r="D22" s="25"/>
      <c r="E22" s="25"/>
      <c r="F22" s="25"/>
      <c r="G22" s="25"/>
      <c r="H22" s="25"/>
      <c r="I22" s="25"/>
      <c r="J22" s="62">
        <f t="shared" si="3"/>
        <v>0</v>
      </c>
    </row>
    <row r="23" spans="1:10" x14ac:dyDescent="0.2">
      <c r="A23" s="67" t="s">
        <v>75</v>
      </c>
      <c r="C23" s="63">
        <f t="shared" si="2"/>
        <v>0</v>
      </c>
      <c r="D23" s="25"/>
      <c r="E23" s="25"/>
      <c r="F23" s="25"/>
      <c r="G23" s="25"/>
      <c r="H23" s="25"/>
      <c r="I23" s="25"/>
      <c r="J23" s="62">
        <f t="shared" si="3"/>
        <v>0</v>
      </c>
    </row>
    <row r="24" spans="1:10" x14ac:dyDescent="0.2">
      <c r="A24" s="67" t="s">
        <v>76</v>
      </c>
      <c r="C24" s="63">
        <f t="shared" si="2"/>
        <v>0</v>
      </c>
      <c r="D24" s="25"/>
      <c r="E24" s="25"/>
      <c r="F24" s="25"/>
      <c r="G24" s="25"/>
      <c r="H24" s="25"/>
      <c r="I24" s="25"/>
      <c r="J24" s="62">
        <f t="shared" si="3"/>
        <v>0</v>
      </c>
    </row>
    <row r="25" spans="1:10" x14ac:dyDescent="0.2">
      <c r="A25" s="67" t="s">
        <v>77</v>
      </c>
      <c r="C25" s="63">
        <f t="shared" si="2"/>
        <v>0</v>
      </c>
      <c r="D25" s="25"/>
      <c r="E25" s="25"/>
      <c r="F25" s="25"/>
      <c r="G25" s="25"/>
      <c r="H25" s="25"/>
      <c r="I25" s="25"/>
      <c r="J25" s="62">
        <f t="shared" si="3"/>
        <v>0</v>
      </c>
    </row>
    <row r="26" spans="1:10" x14ac:dyDescent="0.2">
      <c r="A26" s="67" t="s">
        <v>78</v>
      </c>
      <c r="C26" s="63">
        <f t="shared" si="2"/>
        <v>0</v>
      </c>
      <c r="D26" s="25"/>
      <c r="E26" s="25"/>
      <c r="F26" s="25"/>
      <c r="G26" s="25"/>
      <c r="H26" s="25"/>
      <c r="I26" s="25"/>
      <c r="J26" s="62">
        <f t="shared" si="3"/>
        <v>0</v>
      </c>
    </row>
    <row r="27" spans="1:10" x14ac:dyDescent="0.2">
      <c r="A27" s="67" t="s">
        <v>79</v>
      </c>
      <c r="C27" s="63">
        <f t="shared" si="2"/>
        <v>0</v>
      </c>
      <c r="D27" s="25"/>
      <c r="E27" s="25"/>
      <c r="F27" s="25"/>
      <c r="G27" s="25"/>
      <c r="H27" s="25"/>
      <c r="I27" s="25"/>
      <c r="J27" s="62">
        <f t="shared" si="3"/>
        <v>0</v>
      </c>
    </row>
    <row r="28" spans="1:10" x14ac:dyDescent="0.2">
      <c r="A28" s="67" t="s">
        <v>80</v>
      </c>
      <c r="C28" s="63">
        <f t="shared" si="2"/>
        <v>0</v>
      </c>
      <c r="D28" s="25"/>
      <c r="E28" s="25"/>
      <c r="F28" s="25"/>
      <c r="G28" s="25"/>
      <c r="H28" s="25"/>
      <c r="I28" s="25"/>
      <c r="J28" s="62">
        <f t="shared" si="3"/>
        <v>0</v>
      </c>
    </row>
    <row r="29" spans="1:10" x14ac:dyDescent="0.2">
      <c r="A29" s="67" t="s">
        <v>81</v>
      </c>
      <c r="C29" s="63">
        <f t="shared" si="2"/>
        <v>0</v>
      </c>
      <c r="D29" s="25"/>
      <c r="E29" s="25"/>
      <c r="F29" s="25"/>
      <c r="G29" s="25"/>
      <c r="H29" s="25"/>
      <c r="I29" s="25"/>
      <c r="J29" s="62">
        <f t="shared" si="3"/>
        <v>0</v>
      </c>
    </row>
    <row r="30" spans="1:10" x14ac:dyDescent="0.2">
      <c r="A30" s="67" t="s">
        <v>82</v>
      </c>
      <c r="C30" s="63">
        <f t="shared" si="2"/>
        <v>0</v>
      </c>
      <c r="D30" s="25"/>
      <c r="E30" s="25"/>
      <c r="F30" s="25"/>
      <c r="G30" s="25"/>
      <c r="H30" s="25"/>
      <c r="I30" s="25"/>
      <c r="J30" s="62">
        <f t="shared" si="3"/>
        <v>0</v>
      </c>
    </row>
    <row r="31" spans="1:10" x14ac:dyDescent="0.2">
      <c r="A31" s="67" t="s">
        <v>83</v>
      </c>
      <c r="C31" s="63">
        <f t="shared" si="2"/>
        <v>0</v>
      </c>
      <c r="D31" s="25"/>
      <c r="E31" s="25"/>
      <c r="F31" s="25"/>
      <c r="G31" s="25"/>
      <c r="H31" s="25"/>
      <c r="I31" s="25"/>
      <c r="J31" s="62">
        <f t="shared" si="3"/>
        <v>0</v>
      </c>
    </row>
    <row r="32" spans="1:10" x14ac:dyDescent="0.2">
      <c r="A32" s="67" t="s">
        <v>84</v>
      </c>
      <c r="C32" s="63">
        <f t="shared" si="2"/>
        <v>0</v>
      </c>
      <c r="D32" s="25"/>
      <c r="E32" s="25"/>
      <c r="F32" s="25"/>
      <c r="G32" s="25"/>
      <c r="H32" s="25"/>
      <c r="I32" s="25"/>
      <c r="J32" s="62">
        <f t="shared" si="3"/>
        <v>0</v>
      </c>
    </row>
    <row r="33" spans="1:10" x14ac:dyDescent="0.2">
      <c r="A33" s="67" t="s">
        <v>85</v>
      </c>
      <c r="C33" s="63">
        <f t="shared" si="2"/>
        <v>0</v>
      </c>
      <c r="D33" s="25"/>
      <c r="E33" s="25"/>
      <c r="F33" s="25"/>
      <c r="G33" s="25"/>
      <c r="H33" s="25"/>
      <c r="I33" s="25"/>
      <c r="J33" s="62">
        <f t="shared" si="3"/>
        <v>0</v>
      </c>
    </row>
    <row r="34" spans="1:10" x14ac:dyDescent="0.2">
      <c r="A34" s="67" t="s">
        <v>86</v>
      </c>
      <c r="C34" s="63">
        <f t="shared" si="2"/>
        <v>0</v>
      </c>
      <c r="D34" s="25"/>
      <c r="E34" s="25"/>
      <c r="F34" s="25"/>
      <c r="G34" s="25"/>
      <c r="H34" s="25"/>
      <c r="I34" s="25"/>
      <c r="J34" s="62">
        <f t="shared" si="3"/>
        <v>0</v>
      </c>
    </row>
    <row r="35" spans="1:10" x14ac:dyDescent="0.2">
      <c r="A35" s="67" t="s">
        <v>87</v>
      </c>
      <c r="C35" s="63">
        <f t="shared" si="2"/>
        <v>0</v>
      </c>
      <c r="D35" s="25"/>
      <c r="E35" s="25"/>
      <c r="F35" s="25"/>
      <c r="G35" s="25"/>
      <c r="H35" s="25"/>
      <c r="I35" s="25"/>
      <c r="J35" s="62">
        <f t="shared" si="3"/>
        <v>0</v>
      </c>
    </row>
    <row r="36" spans="1:10" x14ac:dyDescent="0.2">
      <c r="A36" s="67" t="s">
        <v>58</v>
      </c>
      <c r="C36" s="63">
        <f t="shared" ref="C36:C44" si="4">SUM(D36:I36)</f>
        <v>0</v>
      </c>
      <c r="D36" s="25"/>
      <c r="E36" s="25"/>
      <c r="F36" s="25"/>
      <c r="G36" s="25"/>
      <c r="H36" s="25"/>
      <c r="I36" s="25"/>
      <c r="J36" s="62">
        <f t="shared" ref="J36:J44" si="5">IF(ISERROR(AVERAGE(D36:I36)),0,AVERAGE(D36:I36)*2)</f>
        <v>0</v>
      </c>
    </row>
    <row r="37" spans="1:10" x14ac:dyDescent="0.2">
      <c r="A37" s="67" t="s">
        <v>58</v>
      </c>
      <c r="C37" s="63">
        <f t="shared" si="4"/>
        <v>0</v>
      </c>
      <c r="D37" s="25"/>
      <c r="E37" s="25"/>
      <c r="F37" s="25"/>
      <c r="G37" s="25"/>
      <c r="H37" s="25"/>
      <c r="I37" s="25"/>
      <c r="J37" s="62">
        <f t="shared" si="5"/>
        <v>0</v>
      </c>
    </row>
    <row r="38" spans="1:10" x14ac:dyDescent="0.2">
      <c r="A38" s="67" t="s">
        <v>58</v>
      </c>
      <c r="C38" s="63">
        <f t="shared" si="4"/>
        <v>0</v>
      </c>
      <c r="D38" s="25"/>
      <c r="E38" s="25"/>
      <c r="F38" s="25"/>
      <c r="G38" s="25"/>
      <c r="H38" s="25"/>
      <c r="I38" s="25"/>
      <c r="J38" s="62">
        <f t="shared" si="5"/>
        <v>0</v>
      </c>
    </row>
    <row r="39" spans="1:10" x14ac:dyDescent="0.2">
      <c r="A39" s="67" t="s">
        <v>58</v>
      </c>
      <c r="C39" s="63">
        <f t="shared" si="4"/>
        <v>0</v>
      </c>
      <c r="D39" s="25"/>
      <c r="E39" s="25"/>
      <c r="F39" s="25"/>
      <c r="G39" s="25"/>
      <c r="H39" s="25"/>
      <c r="I39" s="25"/>
      <c r="J39" s="62">
        <f t="shared" si="5"/>
        <v>0</v>
      </c>
    </row>
    <row r="40" spans="1:10" x14ac:dyDescent="0.2">
      <c r="A40" s="67" t="s">
        <v>58</v>
      </c>
      <c r="C40" s="63">
        <f t="shared" si="4"/>
        <v>0</v>
      </c>
      <c r="D40" s="25"/>
      <c r="E40" s="25"/>
      <c r="F40" s="25"/>
      <c r="G40" s="25"/>
      <c r="H40" s="25"/>
      <c r="I40" s="25"/>
      <c r="J40" s="62">
        <f t="shared" si="5"/>
        <v>0</v>
      </c>
    </row>
    <row r="41" spans="1:10" x14ac:dyDescent="0.2">
      <c r="A41" s="67" t="s">
        <v>58</v>
      </c>
      <c r="C41" s="63">
        <f t="shared" si="4"/>
        <v>0</v>
      </c>
      <c r="D41" s="25"/>
      <c r="E41" s="25"/>
      <c r="F41" s="25"/>
      <c r="G41" s="25"/>
      <c r="H41" s="25"/>
      <c r="I41" s="25"/>
      <c r="J41" s="62">
        <f t="shared" si="5"/>
        <v>0</v>
      </c>
    </row>
    <row r="42" spans="1:10" x14ac:dyDescent="0.2">
      <c r="A42" s="67" t="s">
        <v>58</v>
      </c>
      <c r="C42" s="63">
        <f t="shared" si="4"/>
        <v>0</v>
      </c>
      <c r="D42" s="25"/>
      <c r="E42" s="25"/>
      <c r="F42" s="25"/>
      <c r="G42" s="25"/>
      <c r="H42" s="25"/>
      <c r="I42" s="25"/>
      <c r="J42" s="62">
        <f t="shared" si="5"/>
        <v>0</v>
      </c>
    </row>
    <row r="43" spans="1:10" x14ac:dyDescent="0.2">
      <c r="A43" s="67" t="s">
        <v>58</v>
      </c>
      <c r="C43" s="63">
        <f t="shared" si="4"/>
        <v>0</v>
      </c>
      <c r="D43" s="25"/>
      <c r="E43" s="25"/>
      <c r="F43" s="25"/>
      <c r="G43" s="25"/>
      <c r="H43" s="25"/>
      <c r="I43" s="25"/>
      <c r="J43" s="62">
        <f t="shared" si="5"/>
        <v>0</v>
      </c>
    </row>
    <row r="44" spans="1:10" x14ac:dyDescent="0.2">
      <c r="A44" s="67" t="s">
        <v>58</v>
      </c>
      <c r="C44" s="63">
        <f t="shared" si="4"/>
        <v>0</v>
      </c>
      <c r="D44" s="25"/>
      <c r="E44" s="25"/>
      <c r="F44" s="25"/>
      <c r="G44" s="25"/>
      <c r="H44" s="25"/>
      <c r="I44" s="25"/>
      <c r="J44" s="62">
        <f t="shared" si="5"/>
        <v>0</v>
      </c>
    </row>
    <row r="45" spans="1:10" x14ac:dyDescent="0.2">
      <c r="A45" s="67" t="s">
        <v>58</v>
      </c>
      <c r="C45" s="63">
        <f t="shared" ref="C45:C54" si="6">SUM(D45:I45)</f>
        <v>0</v>
      </c>
      <c r="D45" s="25"/>
      <c r="E45" s="25"/>
      <c r="F45" s="25"/>
      <c r="G45" s="25"/>
      <c r="H45" s="25"/>
      <c r="I45" s="25"/>
      <c r="J45" s="62">
        <f t="shared" ref="J45:J54" si="7">IF(ISERROR(AVERAGE(D45:I45)),0,AVERAGE(D45:I45)*2)</f>
        <v>0</v>
      </c>
    </row>
    <row r="46" spans="1:10" x14ac:dyDescent="0.2">
      <c r="A46" s="67" t="s">
        <v>58</v>
      </c>
      <c r="C46" s="63">
        <f t="shared" si="6"/>
        <v>0</v>
      </c>
      <c r="D46" s="25"/>
      <c r="E46" s="25"/>
      <c r="F46" s="25"/>
      <c r="G46" s="25"/>
      <c r="H46" s="25"/>
      <c r="I46" s="25"/>
      <c r="J46" s="62">
        <f t="shared" si="7"/>
        <v>0</v>
      </c>
    </row>
    <row r="47" spans="1:10" x14ac:dyDescent="0.2">
      <c r="A47" s="67" t="s">
        <v>58</v>
      </c>
      <c r="C47" s="63">
        <f t="shared" si="6"/>
        <v>0</v>
      </c>
      <c r="D47" s="25"/>
      <c r="E47" s="25"/>
      <c r="F47" s="25"/>
      <c r="G47" s="25"/>
      <c r="H47" s="25"/>
      <c r="I47" s="25"/>
      <c r="J47" s="62">
        <f t="shared" si="7"/>
        <v>0</v>
      </c>
    </row>
    <row r="48" spans="1:10" x14ac:dyDescent="0.2">
      <c r="A48" s="67" t="s">
        <v>58</v>
      </c>
      <c r="C48" s="63">
        <f t="shared" si="6"/>
        <v>0</v>
      </c>
      <c r="D48" s="25"/>
      <c r="E48" s="25"/>
      <c r="F48" s="25"/>
      <c r="G48" s="25"/>
      <c r="H48" s="25"/>
      <c r="I48" s="25"/>
      <c r="J48" s="62">
        <f t="shared" si="7"/>
        <v>0</v>
      </c>
    </row>
    <row r="49" spans="1:10" x14ac:dyDescent="0.2">
      <c r="A49" s="67" t="s">
        <v>58</v>
      </c>
      <c r="C49" s="63">
        <f t="shared" si="6"/>
        <v>0</v>
      </c>
      <c r="D49" s="25"/>
      <c r="E49" s="25"/>
      <c r="F49" s="25"/>
      <c r="G49" s="25"/>
      <c r="H49" s="25"/>
      <c r="I49" s="25"/>
      <c r="J49" s="62">
        <f t="shared" si="7"/>
        <v>0</v>
      </c>
    </row>
    <row r="50" spans="1:10" x14ac:dyDescent="0.2">
      <c r="A50" s="67" t="s">
        <v>58</v>
      </c>
      <c r="C50" s="63">
        <f t="shared" si="6"/>
        <v>0</v>
      </c>
      <c r="D50" s="25"/>
      <c r="E50" s="25"/>
      <c r="F50" s="25"/>
      <c r="G50" s="25"/>
      <c r="H50" s="25"/>
      <c r="I50" s="25"/>
      <c r="J50" s="62">
        <f t="shared" si="7"/>
        <v>0</v>
      </c>
    </row>
    <row r="51" spans="1:10" x14ac:dyDescent="0.2">
      <c r="A51" s="67" t="s">
        <v>58</v>
      </c>
      <c r="C51" s="63">
        <f t="shared" si="6"/>
        <v>0</v>
      </c>
      <c r="D51" s="25"/>
      <c r="E51" s="25"/>
      <c r="F51" s="25"/>
      <c r="G51" s="25"/>
      <c r="H51" s="25"/>
      <c r="I51" s="25"/>
      <c r="J51" s="62">
        <f t="shared" si="7"/>
        <v>0</v>
      </c>
    </row>
    <row r="52" spans="1:10" x14ac:dyDescent="0.2">
      <c r="A52" s="67" t="s">
        <v>58</v>
      </c>
      <c r="C52" s="63">
        <f t="shared" si="6"/>
        <v>0</v>
      </c>
      <c r="D52" s="25"/>
      <c r="E52" s="25"/>
      <c r="F52" s="25"/>
      <c r="G52" s="25"/>
      <c r="H52" s="25"/>
      <c r="I52" s="25"/>
      <c r="J52" s="62">
        <f t="shared" si="7"/>
        <v>0</v>
      </c>
    </row>
    <row r="53" spans="1:10" x14ac:dyDescent="0.2">
      <c r="A53" s="67" t="s">
        <v>58</v>
      </c>
      <c r="C53" s="63">
        <f t="shared" si="6"/>
        <v>0</v>
      </c>
      <c r="D53" s="25"/>
      <c r="E53" s="25"/>
      <c r="F53" s="25"/>
      <c r="G53" s="25"/>
      <c r="H53" s="25"/>
      <c r="I53" s="25"/>
      <c r="J53" s="62">
        <f t="shared" si="7"/>
        <v>0</v>
      </c>
    </row>
    <row r="54" spans="1:10" x14ac:dyDescent="0.2">
      <c r="A54" s="67" t="s">
        <v>58</v>
      </c>
      <c r="C54" s="63">
        <f t="shared" si="6"/>
        <v>0</v>
      </c>
      <c r="D54" s="25"/>
      <c r="E54" s="25"/>
      <c r="F54" s="25"/>
      <c r="G54" s="25"/>
      <c r="H54" s="25"/>
      <c r="I54" s="25"/>
      <c r="J54" s="62">
        <f t="shared" si="7"/>
        <v>0</v>
      </c>
    </row>
    <row r="56" spans="1:10" x14ac:dyDescent="0.2">
      <c r="A56" s="11" t="s">
        <v>62</v>
      </c>
    </row>
    <row r="58" spans="1:10" x14ac:dyDescent="0.2">
      <c r="A58" s="74" t="s">
        <v>63</v>
      </c>
    </row>
    <row r="59" spans="1:10" x14ac:dyDescent="0.2">
      <c r="A59" s="24" t="s">
        <v>64</v>
      </c>
    </row>
    <row r="60" spans="1:10" x14ac:dyDescent="0.2">
      <c r="A60" s="20"/>
      <c r="C60" s="19"/>
      <c r="D60" s="19"/>
      <c r="E60" s="19"/>
      <c r="F60" s="19"/>
      <c r="G60" s="19"/>
    </row>
  </sheetData>
  <sortState ref="A5:J15">
    <sortCondition descending="1" ref="C5:C15"/>
  </sortState>
  <mergeCells count="6">
    <mergeCell ref="D2:E2"/>
    <mergeCell ref="F2:G2"/>
    <mergeCell ref="H2:I2"/>
    <mergeCell ref="D3:E3"/>
    <mergeCell ref="F3:G3"/>
    <mergeCell ref="H3:I3"/>
  </mergeCells>
  <conditionalFormatting sqref="J5:J54">
    <cfRule type="top10" dxfId="3" priority="3" rank="1"/>
  </conditionalFormatting>
  <conditionalFormatting sqref="J5:J54">
    <cfRule type="top10" dxfId="2" priority="2" rank="1"/>
  </conditionalFormatting>
  <conditionalFormatting sqref="D5:G54">
    <cfRule type="top10" dxfId="1" priority="1" rank="1"/>
  </conditionalFormatting>
  <conditionalFormatting sqref="H5:I62">
    <cfRule type="top10" dxfId="0" priority="38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0" max="10" width="17.5703125" customWidth="1"/>
    <col min="15" max="15" width="12.7109375" customWidth="1"/>
  </cols>
  <sheetData>
    <row r="1" spans="1:15" ht="18" x14ac:dyDescent="0.25">
      <c r="F1" s="4" t="s">
        <v>71</v>
      </c>
    </row>
    <row r="2" spans="1:15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1" t="s">
        <v>0</v>
      </c>
      <c r="K2" s="1"/>
      <c r="L2" s="1"/>
    </row>
    <row r="3" spans="1:15" s="7" customFormat="1" ht="13.5" thickBot="1" x14ac:dyDescent="0.25">
      <c r="A3" s="5"/>
      <c r="B3" s="5"/>
      <c r="C3" s="5"/>
      <c r="D3" s="6">
        <v>42751</v>
      </c>
      <c r="E3" s="6">
        <v>42786</v>
      </c>
      <c r="F3" s="6">
        <v>42856</v>
      </c>
      <c r="G3" s="6">
        <v>42926</v>
      </c>
      <c r="H3" s="6">
        <v>42989</v>
      </c>
      <c r="I3" s="6">
        <v>43080</v>
      </c>
      <c r="J3" s="5"/>
      <c r="K3" s="5"/>
      <c r="L3" s="5"/>
      <c r="M3" s="75" t="s">
        <v>20</v>
      </c>
      <c r="N3" s="76"/>
      <c r="O3" s="77"/>
    </row>
    <row r="4" spans="1:15" ht="13.5" thickBot="1" x14ac:dyDescent="0.25">
      <c r="A4" t="s">
        <v>35</v>
      </c>
      <c r="C4" s="63">
        <f t="shared" ref="C4:C34" si="0">SUM(D4:I4)</f>
        <v>143</v>
      </c>
      <c r="D4">
        <v>25</v>
      </c>
      <c r="E4">
        <v>25</v>
      </c>
      <c r="F4">
        <v>25</v>
      </c>
      <c r="G4">
        <v>25</v>
      </c>
      <c r="H4">
        <v>25</v>
      </c>
      <c r="I4">
        <v>18</v>
      </c>
      <c r="J4" s="62">
        <f t="shared" ref="J4:J34" si="1">IF(ISERROR(AVERAGE(D4:I4)),0,AVERAGE(D4:I4))</f>
        <v>23.833333333333332</v>
      </c>
      <c r="M4" s="32"/>
      <c r="N4" s="36" t="s">
        <v>25</v>
      </c>
      <c r="O4" s="37" t="s">
        <v>9</v>
      </c>
    </row>
    <row r="5" spans="1:15" x14ac:dyDescent="0.2">
      <c r="A5" t="s">
        <v>37</v>
      </c>
      <c r="C5" s="63">
        <f t="shared" si="0"/>
        <v>97</v>
      </c>
      <c r="D5">
        <v>18</v>
      </c>
      <c r="E5">
        <v>18</v>
      </c>
      <c r="G5">
        <v>18</v>
      </c>
      <c r="H5">
        <v>18</v>
      </c>
      <c r="I5">
        <v>25</v>
      </c>
      <c r="J5" s="62">
        <f t="shared" si="1"/>
        <v>19.399999999999999</v>
      </c>
      <c r="M5" s="33" t="s">
        <v>21</v>
      </c>
      <c r="N5" s="29"/>
      <c r="O5" s="28"/>
    </row>
    <row r="6" spans="1:15" x14ac:dyDescent="0.2">
      <c r="A6" t="s">
        <v>13</v>
      </c>
      <c r="C6" s="63">
        <f t="shared" si="0"/>
        <v>81</v>
      </c>
      <c r="D6">
        <v>15</v>
      </c>
      <c r="E6">
        <v>12</v>
      </c>
      <c r="F6">
        <v>15</v>
      </c>
      <c r="G6">
        <v>15</v>
      </c>
      <c r="H6">
        <v>12</v>
      </c>
      <c r="I6">
        <v>12</v>
      </c>
      <c r="J6" s="62">
        <f t="shared" si="1"/>
        <v>13.5</v>
      </c>
      <c r="M6" s="34" t="s">
        <v>22</v>
      </c>
      <c r="N6" s="30"/>
      <c r="O6" s="26"/>
    </row>
    <row r="7" spans="1:15" x14ac:dyDescent="0.2">
      <c r="A7" t="s">
        <v>57</v>
      </c>
      <c r="C7" s="63">
        <f t="shared" si="0"/>
        <v>59</v>
      </c>
      <c r="D7">
        <v>6</v>
      </c>
      <c r="E7">
        <v>15</v>
      </c>
      <c r="F7">
        <v>12</v>
      </c>
      <c r="G7">
        <v>8</v>
      </c>
      <c r="H7">
        <v>10</v>
      </c>
      <c r="I7">
        <v>8</v>
      </c>
      <c r="J7" s="62">
        <f t="shared" si="1"/>
        <v>9.8333333333333339</v>
      </c>
      <c r="M7" s="34" t="s">
        <v>23</v>
      </c>
      <c r="N7" s="30"/>
      <c r="O7" s="26"/>
    </row>
    <row r="8" spans="1:15" ht="13.5" thickBot="1" x14ac:dyDescent="0.25">
      <c r="A8" t="s">
        <v>53</v>
      </c>
      <c r="C8" s="63">
        <f t="shared" si="0"/>
        <v>55</v>
      </c>
      <c r="E8">
        <v>10</v>
      </c>
      <c r="F8">
        <v>18</v>
      </c>
      <c r="G8">
        <v>12</v>
      </c>
      <c r="I8">
        <v>15</v>
      </c>
      <c r="J8" s="62">
        <f t="shared" si="1"/>
        <v>13.75</v>
      </c>
      <c r="M8" s="35" t="s">
        <v>24</v>
      </c>
      <c r="N8" s="31"/>
      <c r="O8" s="27"/>
    </row>
    <row r="9" spans="1:15" x14ac:dyDescent="0.2">
      <c r="A9" t="s">
        <v>41</v>
      </c>
      <c r="C9" s="63">
        <f t="shared" si="0"/>
        <v>47</v>
      </c>
      <c r="D9">
        <v>12</v>
      </c>
      <c r="G9">
        <v>10</v>
      </c>
      <c r="H9">
        <v>15</v>
      </c>
      <c r="I9">
        <v>10</v>
      </c>
      <c r="J9" s="62">
        <f t="shared" si="1"/>
        <v>11.75</v>
      </c>
    </row>
    <row r="10" spans="1:15" x14ac:dyDescent="0.2">
      <c r="A10" t="s">
        <v>39</v>
      </c>
      <c r="C10" s="63">
        <f t="shared" si="0"/>
        <v>40</v>
      </c>
      <c r="D10">
        <v>8</v>
      </c>
      <c r="E10">
        <v>8</v>
      </c>
      <c r="F10">
        <v>10</v>
      </c>
      <c r="G10">
        <v>4</v>
      </c>
      <c r="H10">
        <v>4</v>
      </c>
      <c r="I10">
        <v>6</v>
      </c>
      <c r="J10" s="62">
        <f t="shared" si="1"/>
        <v>6.666666666666667</v>
      </c>
    </row>
    <row r="11" spans="1:15" x14ac:dyDescent="0.2">
      <c r="A11" t="s">
        <v>52</v>
      </c>
      <c r="C11" s="63">
        <f t="shared" si="0"/>
        <v>34</v>
      </c>
      <c r="D11">
        <v>10</v>
      </c>
      <c r="E11">
        <v>6</v>
      </c>
      <c r="F11">
        <v>8</v>
      </c>
      <c r="H11">
        <v>6</v>
      </c>
      <c r="I11">
        <v>4</v>
      </c>
      <c r="J11" s="62">
        <f t="shared" si="1"/>
        <v>6.8</v>
      </c>
    </row>
    <row r="12" spans="1:15" x14ac:dyDescent="0.2">
      <c r="A12" t="s">
        <v>38</v>
      </c>
      <c r="C12" s="63">
        <f t="shared" si="0"/>
        <v>17</v>
      </c>
      <c r="D12">
        <v>1</v>
      </c>
      <c r="E12">
        <v>4</v>
      </c>
      <c r="F12">
        <v>2</v>
      </c>
      <c r="G12">
        <v>2</v>
      </c>
      <c r="H12">
        <v>8</v>
      </c>
      <c r="J12" s="62">
        <f t="shared" si="1"/>
        <v>3.4</v>
      </c>
    </row>
    <row r="13" spans="1:15" x14ac:dyDescent="0.2">
      <c r="A13" s="67" t="s">
        <v>81</v>
      </c>
      <c r="C13" s="63">
        <f t="shared" si="0"/>
        <v>13</v>
      </c>
      <c r="F13">
        <v>4</v>
      </c>
      <c r="G13">
        <v>6</v>
      </c>
      <c r="H13">
        <v>2</v>
      </c>
      <c r="I13">
        <v>1</v>
      </c>
      <c r="J13" s="62">
        <f t="shared" si="1"/>
        <v>3.25</v>
      </c>
    </row>
    <row r="14" spans="1:15" x14ac:dyDescent="0.2">
      <c r="A14" t="s">
        <v>56</v>
      </c>
      <c r="C14" s="63">
        <f t="shared" si="0"/>
        <v>10</v>
      </c>
      <c r="E14">
        <v>2</v>
      </c>
      <c r="F14">
        <v>6</v>
      </c>
      <c r="I14">
        <v>2</v>
      </c>
      <c r="J14" s="62">
        <f t="shared" si="1"/>
        <v>3.3333333333333335</v>
      </c>
    </row>
    <row r="15" spans="1:15" x14ac:dyDescent="0.2">
      <c r="A15" t="s">
        <v>66</v>
      </c>
      <c r="C15" s="63">
        <f t="shared" si="0"/>
        <v>5</v>
      </c>
      <c r="D15">
        <v>4</v>
      </c>
      <c r="E15">
        <v>1</v>
      </c>
      <c r="J15" s="62">
        <f t="shared" si="1"/>
        <v>2.5</v>
      </c>
    </row>
    <row r="16" spans="1:15" x14ac:dyDescent="0.2">
      <c r="A16" t="s">
        <v>69</v>
      </c>
      <c r="C16" s="63">
        <f t="shared" si="0"/>
        <v>2</v>
      </c>
      <c r="D16">
        <v>2</v>
      </c>
      <c r="J16" s="62">
        <f t="shared" si="1"/>
        <v>2</v>
      </c>
    </row>
    <row r="17" spans="1:10" x14ac:dyDescent="0.2">
      <c r="A17" t="s">
        <v>74</v>
      </c>
      <c r="C17" s="63">
        <f t="shared" si="0"/>
        <v>2</v>
      </c>
      <c r="E17">
        <v>0</v>
      </c>
      <c r="F17">
        <v>0</v>
      </c>
      <c r="G17">
        <v>1</v>
      </c>
      <c r="H17">
        <v>1</v>
      </c>
      <c r="I17">
        <v>0</v>
      </c>
      <c r="J17" s="62">
        <f t="shared" si="1"/>
        <v>0.4</v>
      </c>
    </row>
    <row r="18" spans="1:10" x14ac:dyDescent="0.2">
      <c r="A18" t="s">
        <v>36</v>
      </c>
      <c r="C18" s="63">
        <f t="shared" si="0"/>
        <v>1</v>
      </c>
      <c r="D18">
        <v>0</v>
      </c>
      <c r="E18">
        <v>0</v>
      </c>
      <c r="F18">
        <v>1</v>
      </c>
      <c r="I18">
        <v>0</v>
      </c>
      <c r="J18" s="62">
        <f t="shared" si="1"/>
        <v>0.25</v>
      </c>
    </row>
    <row r="19" spans="1:10" x14ac:dyDescent="0.2">
      <c r="A19" t="s">
        <v>40</v>
      </c>
      <c r="C19" s="63">
        <f t="shared" si="0"/>
        <v>0</v>
      </c>
      <c r="J19" s="62">
        <f t="shared" si="1"/>
        <v>0</v>
      </c>
    </row>
    <row r="20" spans="1:10" x14ac:dyDescent="0.2">
      <c r="A20" t="s">
        <v>67</v>
      </c>
      <c r="C20" s="63">
        <f t="shared" si="0"/>
        <v>0</v>
      </c>
      <c r="J20" s="62">
        <f t="shared" si="1"/>
        <v>0</v>
      </c>
    </row>
    <row r="21" spans="1:10" x14ac:dyDescent="0.2">
      <c r="A21" t="s">
        <v>68</v>
      </c>
      <c r="C21" s="63">
        <f t="shared" si="0"/>
        <v>0</v>
      </c>
      <c r="J21" s="62">
        <f t="shared" si="1"/>
        <v>0</v>
      </c>
    </row>
    <row r="22" spans="1:10" x14ac:dyDescent="0.2">
      <c r="A22" s="67" t="s">
        <v>75</v>
      </c>
      <c r="C22" s="63">
        <f t="shared" si="0"/>
        <v>0</v>
      </c>
      <c r="J22" s="62">
        <f t="shared" si="1"/>
        <v>0</v>
      </c>
    </row>
    <row r="23" spans="1:10" ht="13.5" customHeight="1" x14ac:dyDescent="0.2">
      <c r="A23" s="67" t="s">
        <v>76</v>
      </c>
      <c r="C23" s="63">
        <f t="shared" si="0"/>
        <v>0</v>
      </c>
      <c r="J23" s="62">
        <f t="shared" si="1"/>
        <v>0</v>
      </c>
    </row>
    <row r="24" spans="1:10" x14ac:dyDescent="0.2">
      <c r="A24" s="67" t="s">
        <v>77</v>
      </c>
      <c r="C24" s="63">
        <f t="shared" si="0"/>
        <v>0</v>
      </c>
      <c r="J24" s="62">
        <f t="shared" si="1"/>
        <v>0</v>
      </c>
    </row>
    <row r="25" spans="1:10" x14ac:dyDescent="0.2">
      <c r="A25" s="67" t="s">
        <v>78</v>
      </c>
      <c r="C25" s="63">
        <f t="shared" si="0"/>
        <v>0</v>
      </c>
      <c r="J25" s="62">
        <f t="shared" si="1"/>
        <v>0</v>
      </c>
    </row>
    <row r="26" spans="1:10" x14ac:dyDescent="0.2">
      <c r="A26" s="67" t="s">
        <v>79</v>
      </c>
      <c r="C26" s="63">
        <f t="shared" si="0"/>
        <v>0</v>
      </c>
      <c r="J26" s="62">
        <f t="shared" si="1"/>
        <v>0</v>
      </c>
    </row>
    <row r="27" spans="1:10" x14ac:dyDescent="0.2">
      <c r="A27" s="67" t="s">
        <v>80</v>
      </c>
      <c r="C27" s="63">
        <f t="shared" si="0"/>
        <v>0</v>
      </c>
      <c r="J27" s="62">
        <f t="shared" si="1"/>
        <v>0</v>
      </c>
    </row>
    <row r="28" spans="1:10" x14ac:dyDescent="0.2">
      <c r="A28" s="67" t="s">
        <v>82</v>
      </c>
      <c r="C28" s="63">
        <f t="shared" si="0"/>
        <v>0</v>
      </c>
      <c r="J28" s="62">
        <f t="shared" si="1"/>
        <v>0</v>
      </c>
    </row>
    <row r="29" spans="1:10" x14ac:dyDescent="0.2">
      <c r="A29" s="67" t="s">
        <v>83</v>
      </c>
      <c r="C29" s="63">
        <f t="shared" si="0"/>
        <v>0</v>
      </c>
      <c r="J29" s="62">
        <f t="shared" si="1"/>
        <v>0</v>
      </c>
    </row>
    <row r="30" spans="1:10" x14ac:dyDescent="0.2">
      <c r="A30" s="67" t="s">
        <v>84</v>
      </c>
      <c r="C30" s="63">
        <f t="shared" si="0"/>
        <v>0</v>
      </c>
      <c r="J30" s="62">
        <f t="shared" si="1"/>
        <v>0</v>
      </c>
    </row>
    <row r="31" spans="1:10" x14ac:dyDescent="0.2">
      <c r="A31" s="67" t="s">
        <v>85</v>
      </c>
      <c r="C31" s="63">
        <f t="shared" si="0"/>
        <v>0</v>
      </c>
      <c r="J31" s="62">
        <f t="shared" si="1"/>
        <v>0</v>
      </c>
    </row>
    <row r="32" spans="1:10" x14ac:dyDescent="0.2">
      <c r="A32" s="67" t="s">
        <v>86</v>
      </c>
      <c r="C32" s="63">
        <f t="shared" si="0"/>
        <v>0</v>
      </c>
      <c r="J32" s="62">
        <f t="shared" si="1"/>
        <v>0</v>
      </c>
    </row>
    <row r="33" spans="1:10" x14ac:dyDescent="0.2">
      <c r="A33" s="67" t="s">
        <v>87</v>
      </c>
      <c r="C33" s="63">
        <f t="shared" si="0"/>
        <v>0</v>
      </c>
      <c r="J33" s="62">
        <f t="shared" si="1"/>
        <v>0</v>
      </c>
    </row>
    <row r="34" spans="1:10" x14ac:dyDescent="0.2">
      <c r="A34" s="67" t="s">
        <v>89</v>
      </c>
      <c r="C34" s="63">
        <f t="shared" si="0"/>
        <v>0</v>
      </c>
      <c r="I34">
        <v>0</v>
      </c>
      <c r="J34" s="62">
        <f t="shared" si="1"/>
        <v>0</v>
      </c>
    </row>
    <row r="35" spans="1:10" x14ac:dyDescent="0.2">
      <c r="A35" s="67" t="s">
        <v>58</v>
      </c>
      <c r="C35" s="63">
        <f t="shared" ref="C35:C43" si="2">SUM(D35:I35)</f>
        <v>0</v>
      </c>
      <c r="J35" s="62">
        <f t="shared" ref="J35:J43" si="3">IF(ISERROR(AVERAGE(D35:I35)),0,AVERAGE(D35:I35))</f>
        <v>0</v>
      </c>
    </row>
    <row r="36" spans="1:10" x14ac:dyDescent="0.2">
      <c r="A36" s="67" t="s">
        <v>58</v>
      </c>
      <c r="C36" s="63">
        <f t="shared" si="2"/>
        <v>0</v>
      </c>
      <c r="J36" s="62">
        <f t="shared" si="3"/>
        <v>0</v>
      </c>
    </row>
    <row r="37" spans="1:10" x14ac:dyDescent="0.2">
      <c r="A37" s="67" t="s">
        <v>58</v>
      </c>
      <c r="C37" s="63">
        <f t="shared" si="2"/>
        <v>0</v>
      </c>
      <c r="J37" s="62">
        <f t="shared" si="3"/>
        <v>0</v>
      </c>
    </row>
    <row r="38" spans="1:10" x14ac:dyDescent="0.2">
      <c r="A38" s="67" t="s">
        <v>58</v>
      </c>
      <c r="C38" s="63">
        <f t="shared" si="2"/>
        <v>0</v>
      </c>
      <c r="J38" s="62">
        <f t="shared" si="3"/>
        <v>0</v>
      </c>
    </row>
    <row r="39" spans="1:10" x14ac:dyDescent="0.2">
      <c r="A39" s="67" t="s">
        <v>58</v>
      </c>
      <c r="C39" s="63">
        <f t="shared" si="2"/>
        <v>0</v>
      </c>
      <c r="J39" s="62">
        <f t="shared" si="3"/>
        <v>0</v>
      </c>
    </row>
    <row r="40" spans="1:10" x14ac:dyDescent="0.2">
      <c r="A40" s="67" t="s">
        <v>58</v>
      </c>
      <c r="C40" s="63">
        <f t="shared" si="2"/>
        <v>0</v>
      </c>
      <c r="J40" s="62">
        <f t="shared" si="3"/>
        <v>0</v>
      </c>
    </row>
    <row r="41" spans="1:10" x14ac:dyDescent="0.2">
      <c r="A41" s="67" t="s">
        <v>58</v>
      </c>
      <c r="C41" s="63">
        <f t="shared" si="2"/>
        <v>0</v>
      </c>
      <c r="J41" s="62">
        <f t="shared" si="3"/>
        <v>0</v>
      </c>
    </row>
    <row r="42" spans="1:10" x14ac:dyDescent="0.2">
      <c r="A42" s="67" t="s">
        <v>58</v>
      </c>
      <c r="C42" s="63">
        <f t="shared" si="2"/>
        <v>0</v>
      </c>
      <c r="J42" s="62">
        <f t="shared" si="3"/>
        <v>0</v>
      </c>
    </row>
    <row r="43" spans="1:10" x14ac:dyDescent="0.2">
      <c r="A43" s="67" t="s">
        <v>58</v>
      </c>
      <c r="C43" s="63">
        <f t="shared" si="2"/>
        <v>0</v>
      </c>
      <c r="J43" s="62">
        <f t="shared" si="3"/>
        <v>0</v>
      </c>
    </row>
    <row r="44" spans="1:10" x14ac:dyDescent="0.2">
      <c r="A44" s="67" t="s">
        <v>58</v>
      </c>
      <c r="C44" s="63">
        <f t="shared" ref="C44:C53" si="4">SUM(D44:I44)</f>
        <v>0</v>
      </c>
      <c r="J44" s="62">
        <f t="shared" ref="J44:J53" si="5">IF(ISERROR(AVERAGE(D44:I44)),0,AVERAGE(D44:I44))</f>
        <v>0</v>
      </c>
    </row>
    <row r="45" spans="1:10" x14ac:dyDescent="0.2">
      <c r="A45" s="67" t="s">
        <v>58</v>
      </c>
      <c r="C45" s="63">
        <f t="shared" si="4"/>
        <v>0</v>
      </c>
      <c r="J45" s="62">
        <f t="shared" si="5"/>
        <v>0</v>
      </c>
    </row>
    <row r="46" spans="1:10" x14ac:dyDescent="0.2">
      <c r="A46" s="67" t="s">
        <v>58</v>
      </c>
      <c r="C46" s="63">
        <f t="shared" si="4"/>
        <v>0</v>
      </c>
      <c r="J46" s="62">
        <f t="shared" si="5"/>
        <v>0</v>
      </c>
    </row>
    <row r="47" spans="1:10" x14ac:dyDescent="0.2">
      <c r="A47" s="67" t="s">
        <v>58</v>
      </c>
      <c r="C47" s="63">
        <f t="shared" si="4"/>
        <v>0</v>
      </c>
      <c r="J47" s="62">
        <f t="shared" si="5"/>
        <v>0</v>
      </c>
    </row>
    <row r="48" spans="1:10" x14ac:dyDescent="0.2">
      <c r="A48" s="67" t="s">
        <v>58</v>
      </c>
      <c r="C48" s="63">
        <f t="shared" si="4"/>
        <v>0</v>
      </c>
      <c r="J48" s="62">
        <f t="shared" si="5"/>
        <v>0</v>
      </c>
    </row>
    <row r="49" spans="1:10" x14ac:dyDescent="0.2">
      <c r="A49" s="67" t="s">
        <v>58</v>
      </c>
      <c r="C49" s="63">
        <f t="shared" si="4"/>
        <v>0</v>
      </c>
      <c r="J49" s="62">
        <f t="shared" si="5"/>
        <v>0</v>
      </c>
    </row>
    <row r="50" spans="1:10" x14ac:dyDescent="0.2">
      <c r="A50" s="67" t="s">
        <v>58</v>
      </c>
      <c r="C50" s="63">
        <f t="shared" si="4"/>
        <v>0</v>
      </c>
      <c r="J50" s="62">
        <f t="shared" si="5"/>
        <v>0</v>
      </c>
    </row>
    <row r="51" spans="1:10" x14ac:dyDescent="0.2">
      <c r="A51" s="67" t="s">
        <v>58</v>
      </c>
      <c r="C51" s="63">
        <f t="shared" si="4"/>
        <v>0</v>
      </c>
      <c r="J51" s="62">
        <f t="shared" si="5"/>
        <v>0</v>
      </c>
    </row>
    <row r="52" spans="1:10" x14ac:dyDescent="0.2">
      <c r="A52" s="67" t="s">
        <v>58</v>
      </c>
      <c r="C52" s="63">
        <f t="shared" si="4"/>
        <v>0</v>
      </c>
      <c r="J52" s="62">
        <f t="shared" si="5"/>
        <v>0</v>
      </c>
    </row>
    <row r="53" spans="1:10" x14ac:dyDescent="0.2">
      <c r="A53" s="67" t="s">
        <v>58</v>
      </c>
      <c r="C53" s="63">
        <f t="shared" si="4"/>
        <v>0</v>
      </c>
      <c r="J53" s="62">
        <f t="shared" si="5"/>
        <v>0</v>
      </c>
    </row>
    <row r="55" spans="1:10" x14ac:dyDescent="0.2">
      <c r="A55" s="11" t="s">
        <v>59</v>
      </c>
    </row>
    <row r="57" spans="1:10" x14ac:dyDescent="0.2">
      <c r="A57" s="11" t="s">
        <v>11</v>
      </c>
    </row>
  </sheetData>
  <sortState ref="A4:J34">
    <sortCondition descending="1" ref="C4:C34"/>
  </sortState>
  <mergeCells count="1">
    <mergeCell ref="M3:O3"/>
  </mergeCells>
  <phoneticPr fontId="2" type="noConversion"/>
  <conditionalFormatting sqref="J4:J53">
    <cfRule type="top10" dxfId="28" priority="15" rank="1"/>
  </conditionalFormatting>
  <conditionalFormatting sqref="D4:I62">
    <cfRule type="top10" dxfId="27" priority="33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2" max="12" width="17.5703125" customWidth="1"/>
    <col min="17" max="17" width="12.7109375" customWidth="1"/>
  </cols>
  <sheetData>
    <row r="1" spans="1:17" ht="18" x14ac:dyDescent="0.25">
      <c r="F1" s="4" t="s">
        <v>54</v>
      </c>
    </row>
    <row r="2" spans="1:17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50" t="s">
        <v>7</v>
      </c>
      <c r="K2" s="50" t="s">
        <v>26</v>
      </c>
      <c r="L2" s="1" t="s">
        <v>0</v>
      </c>
      <c r="M2" s="1"/>
      <c r="N2" s="1"/>
    </row>
    <row r="3" spans="1:17" s="9" customFormat="1" ht="13.5" thickBot="1" x14ac:dyDescent="0.25">
      <c r="A3" s="8"/>
      <c r="B3" s="8"/>
      <c r="C3" s="8"/>
      <c r="D3" s="6">
        <v>42737</v>
      </c>
      <c r="E3" s="6">
        <v>42772</v>
      </c>
      <c r="F3" s="6">
        <v>42828</v>
      </c>
      <c r="G3" s="6">
        <v>42870</v>
      </c>
      <c r="H3" s="6">
        <v>42905</v>
      </c>
      <c r="I3" s="6">
        <v>42933</v>
      </c>
      <c r="J3" s="49">
        <v>42968</v>
      </c>
      <c r="K3" s="6">
        <v>43038</v>
      </c>
      <c r="L3" s="8"/>
      <c r="M3" s="8"/>
      <c r="N3" s="8"/>
      <c r="O3" s="75" t="s">
        <v>20</v>
      </c>
      <c r="P3" s="76"/>
      <c r="Q3" s="77"/>
    </row>
    <row r="4" spans="1:17" ht="13.5" thickBot="1" x14ac:dyDescent="0.25">
      <c r="A4" t="s">
        <v>35</v>
      </c>
      <c r="C4" s="63">
        <f t="shared" ref="C4:C34" si="0">SUM(D4:K4)</f>
        <v>190</v>
      </c>
      <c r="D4">
        <v>25</v>
      </c>
      <c r="E4">
        <v>25</v>
      </c>
      <c r="F4">
        <v>25</v>
      </c>
      <c r="G4">
        <v>25</v>
      </c>
      <c r="H4">
        <v>25</v>
      </c>
      <c r="I4">
        <v>25</v>
      </c>
      <c r="J4">
        <v>25</v>
      </c>
      <c r="K4">
        <v>15</v>
      </c>
      <c r="L4" s="62">
        <f t="shared" ref="L4:L34" si="1">IF(ISERROR(AVERAGE(D4:K4)),0,AVERAGE(D4:K4))</f>
        <v>23.75</v>
      </c>
      <c r="O4" s="32"/>
      <c r="P4" s="36" t="s">
        <v>25</v>
      </c>
      <c r="Q4" s="37" t="s">
        <v>9</v>
      </c>
    </row>
    <row r="5" spans="1:17" x14ac:dyDescent="0.2">
      <c r="A5" t="s">
        <v>41</v>
      </c>
      <c r="C5" s="63">
        <f t="shared" si="0"/>
        <v>100</v>
      </c>
      <c r="D5">
        <v>15</v>
      </c>
      <c r="E5">
        <v>15</v>
      </c>
      <c r="F5">
        <v>15</v>
      </c>
      <c r="G5">
        <v>12</v>
      </c>
      <c r="H5">
        <v>15</v>
      </c>
      <c r="I5">
        <v>12</v>
      </c>
      <c r="J5">
        <v>10</v>
      </c>
      <c r="K5">
        <v>6</v>
      </c>
      <c r="L5" s="62">
        <f t="shared" si="1"/>
        <v>12.5</v>
      </c>
      <c r="O5" s="33" t="s">
        <v>21</v>
      </c>
      <c r="P5" s="29"/>
      <c r="Q5" s="28"/>
    </row>
    <row r="6" spans="1:17" x14ac:dyDescent="0.2">
      <c r="A6" t="s">
        <v>53</v>
      </c>
      <c r="C6" s="63">
        <f t="shared" si="0"/>
        <v>95</v>
      </c>
      <c r="D6">
        <v>18</v>
      </c>
      <c r="F6">
        <v>8</v>
      </c>
      <c r="G6">
        <v>18</v>
      </c>
      <c r="H6">
        <v>18</v>
      </c>
      <c r="I6">
        <v>15</v>
      </c>
      <c r="K6">
        <v>18</v>
      </c>
      <c r="L6" s="62">
        <f t="shared" si="1"/>
        <v>15.833333333333334</v>
      </c>
      <c r="O6" s="34" t="s">
        <v>22</v>
      </c>
      <c r="P6" s="30"/>
      <c r="Q6" s="26"/>
    </row>
    <row r="7" spans="1:17" x14ac:dyDescent="0.2">
      <c r="A7" t="s">
        <v>37</v>
      </c>
      <c r="C7" s="63">
        <f t="shared" si="0"/>
        <v>71</v>
      </c>
      <c r="D7">
        <v>12</v>
      </c>
      <c r="E7">
        <v>18</v>
      </c>
      <c r="G7">
        <v>15</v>
      </c>
      <c r="H7">
        <v>0</v>
      </c>
      <c r="J7">
        <v>18</v>
      </c>
      <c r="K7">
        <v>8</v>
      </c>
      <c r="L7" s="62">
        <f t="shared" si="1"/>
        <v>11.833333333333334</v>
      </c>
      <c r="O7" s="34" t="s">
        <v>23</v>
      </c>
      <c r="P7" s="30"/>
      <c r="Q7" s="26"/>
    </row>
    <row r="8" spans="1:17" ht="13.5" thickBot="1" x14ac:dyDescent="0.25">
      <c r="A8" t="s">
        <v>38</v>
      </c>
      <c r="C8" s="63">
        <f t="shared" si="0"/>
        <v>68</v>
      </c>
      <c r="D8">
        <v>10</v>
      </c>
      <c r="E8">
        <v>12</v>
      </c>
      <c r="F8">
        <v>12</v>
      </c>
      <c r="H8">
        <v>12</v>
      </c>
      <c r="I8">
        <v>10</v>
      </c>
      <c r="K8">
        <v>12</v>
      </c>
      <c r="L8" s="62">
        <f t="shared" si="1"/>
        <v>11.333333333333334</v>
      </c>
      <c r="O8" s="35" t="s">
        <v>24</v>
      </c>
      <c r="P8" s="31"/>
      <c r="Q8" s="27"/>
    </row>
    <row r="9" spans="1:17" x14ac:dyDescent="0.2">
      <c r="A9" s="67" t="s">
        <v>82</v>
      </c>
      <c r="C9" s="63">
        <f t="shared" si="0"/>
        <v>61</v>
      </c>
      <c r="F9">
        <v>18</v>
      </c>
      <c r="I9">
        <v>18</v>
      </c>
      <c r="K9">
        <v>25</v>
      </c>
      <c r="L9" s="62">
        <f t="shared" si="1"/>
        <v>20.333333333333332</v>
      </c>
    </row>
    <row r="10" spans="1:17" x14ac:dyDescent="0.2">
      <c r="A10" t="s">
        <v>52</v>
      </c>
      <c r="C10" s="63">
        <f t="shared" si="0"/>
        <v>46</v>
      </c>
      <c r="D10">
        <v>8</v>
      </c>
      <c r="F10">
        <v>2</v>
      </c>
      <c r="H10">
        <v>10</v>
      </c>
      <c r="I10">
        <v>4</v>
      </c>
      <c r="J10">
        <v>12</v>
      </c>
      <c r="K10">
        <v>10</v>
      </c>
      <c r="L10" s="62">
        <f t="shared" si="1"/>
        <v>7.666666666666667</v>
      </c>
    </row>
    <row r="11" spans="1:17" x14ac:dyDescent="0.2">
      <c r="A11" t="s">
        <v>57</v>
      </c>
      <c r="C11" s="63">
        <f t="shared" si="0"/>
        <v>33</v>
      </c>
      <c r="D11">
        <v>0</v>
      </c>
      <c r="F11">
        <v>10</v>
      </c>
      <c r="G11">
        <v>8</v>
      </c>
      <c r="H11">
        <v>0</v>
      </c>
      <c r="I11">
        <v>6</v>
      </c>
      <c r="J11">
        <v>8</v>
      </c>
      <c r="K11">
        <v>1</v>
      </c>
      <c r="L11" s="62">
        <f t="shared" si="1"/>
        <v>4.7142857142857144</v>
      </c>
    </row>
    <row r="12" spans="1:17" x14ac:dyDescent="0.2">
      <c r="A12" t="s">
        <v>13</v>
      </c>
      <c r="C12" s="63">
        <f t="shared" si="0"/>
        <v>28</v>
      </c>
      <c r="D12">
        <v>6</v>
      </c>
      <c r="E12">
        <v>2</v>
      </c>
      <c r="F12">
        <v>0</v>
      </c>
      <c r="G12">
        <v>1</v>
      </c>
      <c r="H12">
        <v>2</v>
      </c>
      <c r="I12">
        <v>0</v>
      </c>
      <c r="J12">
        <v>15</v>
      </c>
      <c r="K12">
        <v>2</v>
      </c>
      <c r="L12" s="62">
        <f t="shared" si="1"/>
        <v>3.5</v>
      </c>
    </row>
    <row r="13" spans="1:17" x14ac:dyDescent="0.2">
      <c r="A13" t="s">
        <v>40</v>
      </c>
      <c r="C13" s="63">
        <f t="shared" si="0"/>
        <v>25</v>
      </c>
      <c r="D13">
        <v>2</v>
      </c>
      <c r="E13">
        <v>6</v>
      </c>
      <c r="F13">
        <v>6</v>
      </c>
      <c r="G13">
        <v>10</v>
      </c>
      <c r="H13">
        <v>1</v>
      </c>
      <c r="L13" s="62">
        <f t="shared" si="1"/>
        <v>5</v>
      </c>
    </row>
    <row r="14" spans="1:17" x14ac:dyDescent="0.2">
      <c r="A14" t="s">
        <v>39</v>
      </c>
      <c r="B14" t="s">
        <v>58</v>
      </c>
      <c r="C14" s="63">
        <f t="shared" si="0"/>
        <v>22</v>
      </c>
      <c r="D14">
        <v>4</v>
      </c>
      <c r="E14">
        <v>10</v>
      </c>
      <c r="G14">
        <v>4</v>
      </c>
      <c r="H14">
        <v>0</v>
      </c>
      <c r="J14">
        <v>4</v>
      </c>
      <c r="L14" s="62">
        <f t="shared" si="1"/>
        <v>4.4000000000000004</v>
      </c>
    </row>
    <row r="15" spans="1:17" x14ac:dyDescent="0.2">
      <c r="A15" t="s">
        <v>56</v>
      </c>
      <c r="C15" s="63">
        <f t="shared" si="0"/>
        <v>14</v>
      </c>
      <c r="D15">
        <v>1</v>
      </c>
      <c r="F15">
        <v>1</v>
      </c>
      <c r="H15">
        <v>8</v>
      </c>
      <c r="K15">
        <v>4</v>
      </c>
      <c r="L15" s="62">
        <f t="shared" si="1"/>
        <v>3.5</v>
      </c>
    </row>
    <row r="16" spans="1:17" x14ac:dyDescent="0.2">
      <c r="A16" s="67" t="s">
        <v>81</v>
      </c>
      <c r="C16" s="63">
        <f t="shared" si="0"/>
        <v>13</v>
      </c>
      <c r="F16">
        <v>0</v>
      </c>
      <c r="G16">
        <v>6</v>
      </c>
      <c r="H16">
        <v>0</v>
      </c>
      <c r="I16">
        <v>1</v>
      </c>
      <c r="J16">
        <v>6</v>
      </c>
      <c r="L16" s="62">
        <f t="shared" si="1"/>
        <v>2.6</v>
      </c>
    </row>
    <row r="17" spans="1:12" x14ac:dyDescent="0.2">
      <c r="A17" s="67" t="s">
        <v>77</v>
      </c>
      <c r="C17" s="63">
        <f t="shared" si="0"/>
        <v>12</v>
      </c>
      <c r="E17">
        <v>0</v>
      </c>
      <c r="G17">
        <v>0</v>
      </c>
      <c r="H17">
        <v>4</v>
      </c>
      <c r="I17">
        <v>8</v>
      </c>
      <c r="L17" s="62">
        <f t="shared" si="1"/>
        <v>3</v>
      </c>
    </row>
    <row r="18" spans="1:12" x14ac:dyDescent="0.2">
      <c r="A18" s="67" t="s">
        <v>76</v>
      </c>
      <c r="C18" s="63">
        <f t="shared" si="0"/>
        <v>8</v>
      </c>
      <c r="E18">
        <v>8</v>
      </c>
      <c r="L18" s="62">
        <f t="shared" si="1"/>
        <v>8</v>
      </c>
    </row>
    <row r="19" spans="1:12" x14ac:dyDescent="0.2">
      <c r="A19" s="67" t="s">
        <v>78</v>
      </c>
      <c r="C19" s="63">
        <f t="shared" si="0"/>
        <v>8</v>
      </c>
      <c r="G19">
        <v>2</v>
      </c>
      <c r="H19">
        <v>6</v>
      </c>
      <c r="L19" s="62">
        <f t="shared" si="1"/>
        <v>4</v>
      </c>
    </row>
    <row r="20" spans="1:12" x14ac:dyDescent="0.2">
      <c r="A20" t="s">
        <v>66</v>
      </c>
      <c r="C20" s="63">
        <f t="shared" si="0"/>
        <v>8</v>
      </c>
      <c r="D20">
        <v>0</v>
      </c>
      <c r="E20">
        <v>4</v>
      </c>
      <c r="F20">
        <v>0</v>
      </c>
      <c r="I20">
        <v>2</v>
      </c>
      <c r="J20">
        <v>2</v>
      </c>
      <c r="L20" s="62">
        <f t="shared" si="1"/>
        <v>1.6</v>
      </c>
    </row>
    <row r="21" spans="1:12" x14ac:dyDescent="0.2">
      <c r="A21" s="67" t="s">
        <v>86</v>
      </c>
      <c r="C21" s="63">
        <f t="shared" si="0"/>
        <v>4</v>
      </c>
      <c r="F21">
        <v>4</v>
      </c>
      <c r="L21" s="62">
        <f t="shared" si="1"/>
        <v>4</v>
      </c>
    </row>
    <row r="22" spans="1:12" x14ac:dyDescent="0.2">
      <c r="A22" t="s">
        <v>36</v>
      </c>
      <c r="C22" s="63">
        <f t="shared" si="0"/>
        <v>1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62">
        <f t="shared" si="1"/>
        <v>0.125</v>
      </c>
    </row>
    <row r="23" spans="1:12" x14ac:dyDescent="0.2">
      <c r="A23" t="s">
        <v>67</v>
      </c>
      <c r="C23" s="63">
        <f t="shared" si="0"/>
        <v>1</v>
      </c>
      <c r="D23">
        <v>0</v>
      </c>
      <c r="F23">
        <v>0</v>
      </c>
      <c r="I23">
        <v>0</v>
      </c>
      <c r="J23">
        <v>1</v>
      </c>
      <c r="L23" s="62">
        <f t="shared" si="1"/>
        <v>0.25</v>
      </c>
    </row>
    <row r="24" spans="1:12" x14ac:dyDescent="0.2">
      <c r="A24" t="s">
        <v>68</v>
      </c>
      <c r="C24" s="63">
        <f t="shared" si="0"/>
        <v>0</v>
      </c>
      <c r="L24" s="62">
        <f t="shared" si="1"/>
        <v>0</v>
      </c>
    </row>
    <row r="25" spans="1:12" x14ac:dyDescent="0.2">
      <c r="A25" t="s">
        <v>69</v>
      </c>
      <c r="C25" s="63">
        <f t="shared" si="0"/>
        <v>0</v>
      </c>
      <c r="L25" s="62">
        <f t="shared" si="1"/>
        <v>0</v>
      </c>
    </row>
    <row r="26" spans="1:12" x14ac:dyDescent="0.2">
      <c r="A26" t="s">
        <v>74</v>
      </c>
      <c r="C26" s="63">
        <f t="shared" si="0"/>
        <v>0</v>
      </c>
      <c r="E26">
        <v>0</v>
      </c>
      <c r="F26">
        <v>0</v>
      </c>
      <c r="G26">
        <v>0</v>
      </c>
      <c r="I26">
        <v>0</v>
      </c>
      <c r="J26">
        <v>0</v>
      </c>
      <c r="K26">
        <v>0</v>
      </c>
      <c r="L26" s="62">
        <f t="shared" si="1"/>
        <v>0</v>
      </c>
    </row>
    <row r="27" spans="1:12" x14ac:dyDescent="0.2">
      <c r="A27" s="67" t="s">
        <v>75</v>
      </c>
      <c r="C27" s="63">
        <f t="shared" si="0"/>
        <v>0</v>
      </c>
      <c r="L27" s="62">
        <f t="shared" si="1"/>
        <v>0</v>
      </c>
    </row>
    <row r="28" spans="1:12" x14ac:dyDescent="0.2">
      <c r="A28" s="67" t="s">
        <v>79</v>
      </c>
      <c r="C28" s="63">
        <f t="shared" si="0"/>
        <v>0</v>
      </c>
      <c r="L28" s="62">
        <f t="shared" si="1"/>
        <v>0</v>
      </c>
    </row>
    <row r="29" spans="1:12" x14ac:dyDescent="0.2">
      <c r="A29" s="67" t="s">
        <v>80</v>
      </c>
      <c r="C29" s="63">
        <f t="shared" si="0"/>
        <v>0</v>
      </c>
      <c r="L29" s="62">
        <f t="shared" si="1"/>
        <v>0</v>
      </c>
    </row>
    <row r="30" spans="1:12" x14ac:dyDescent="0.2">
      <c r="A30" s="67" t="s">
        <v>83</v>
      </c>
      <c r="C30" s="63">
        <f t="shared" si="0"/>
        <v>0</v>
      </c>
      <c r="F30">
        <v>0</v>
      </c>
      <c r="H30">
        <v>0</v>
      </c>
      <c r="L30" s="62">
        <f t="shared" si="1"/>
        <v>0</v>
      </c>
    </row>
    <row r="31" spans="1:12" x14ac:dyDescent="0.2">
      <c r="A31" s="67" t="s">
        <v>84</v>
      </c>
      <c r="C31" s="63">
        <f t="shared" si="0"/>
        <v>0</v>
      </c>
      <c r="F31">
        <v>0</v>
      </c>
      <c r="L31" s="62">
        <f t="shared" si="1"/>
        <v>0</v>
      </c>
    </row>
    <row r="32" spans="1:12" x14ac:dyDescent="0.2">
      <c r="A32" s="67" t="s">
        <v>85</v>
      </c>
      <c r="C32" s="63">
        <f t="shared" si="0"/>
        <v>0</v>
      </c>
      <c r="F32">
        <v>0</v>
      </c>
      <c r="L32" s="62">
        <f t="shared" si="1"/>
        <v>0</v>
      </c>
    </row>
    <row r="33" spans="1:12" x14ac:dyDescent="0.2">
      <c r="A33" s="67" t="s">
        <v>87</v>
      </c>
      <c r="C33" s="63">
        <f t="shared" si="0"/>
        <v>0</v>
      </c>
      <c r="G33">
        <v>0</v>
      </c>
      <c r="H33">
        <v>0</v>
      </c>
      <c r="L33" s="62">
        <f t="shared" si="1"/>
        <v>0</v>
      </c>
    </row>
    <row r="34" spans="1:12" x14ac:dyDescent="0.2">
      <c r="A34" s="67" t="s">
        <v>89</v>
      </c>
      <c r="C34" s="63">
        <f t="shared" si="0"/>
        <v>0</v>
      </c>
      <c r="K34">
        <v>0</v>
      </c>
      <c r="L34" s="62">
        <f t="shared" si="1"/>
        <v>0</v>
      </c>
    </row>
    <row r="35" spans="1:12" x14ac:dyDescent="0.2">
      <c r="A35" s="67" t="s">
        <v>58</v>
      </c>
      <c r="C35" s="63">
        <f t="shared" ref="C35:C43" si="2">SUM(D35:K35)</f>
        <v>0</v>
      </c>
      <c r="L35" s="62">
        <f t="shared" ref="L35:L43" si="3">IF(ISERROR(AVERAGE(D35:K35)),0,AVERAGE(D35:K35))</f>
        <v>0</v>
      </c>
    </row>
    <row r="36" spans="1:12" x14ac:dyDescent="0.2">
      <c r="A36" s="67" t="s">
        <v>58</v>
      </c>
      <c r="C36" s="63">
        <f t="shared" si="2"/>
        <v>0</v>
      </c>
      <c r="L36" s="62">
        <f t="shared" si="3"/>
        <v>0</v>
      </c>
    </row>
    <row r="37" spans="1:12" x14ac:dyDescent="0.2">
      <c r="A37" s="67" t="s">
        <v>58</v>
      </c>
      <c r="C37" s="63">
        <f t="shared" si="2"/>
        <v>0</v>
      </c>
      <c r="L37" s="62">
        <f t="shared" si="3"/>
        <v>0</v>
      </c>
    </row>
    <row r="38" spans="1:12" x14ac:dyDescent="0.2">
      <c r="A38" s="67" t="s">
        <v>58</v>
      </c>
      <c r="C38" s="63">
        <f t="shared" si="2"/>
        <v>0</v>
      </c>
      <c r="L38" s="62">
        <f t="shared" si="3"/>
        <v>0</v>
      </c>
    </row>
    <row r="39" spans="1:12" x14ac:dyDescent="0.2">
      <c r="A39" s="67" t="s">
        <v>58</v>
      </c>
      <c r="C39" s="63">
        <f t="shared" si="2"/>
        <v>0</v>
      </c>
      <c r="L39" s="62">
        <f t="shared" si="3"/>
        <v>0</v>
      </c>
    </row>
    <row r="40" spans="1:12" x14ac:dyDescent="0.2">
      <c r="A40" s="67" t="s">
        <v>58</v>
      </c>
      <c r="C40" s="63">
        <f t="shared" si="2"/>
        <v>0</v>
      </c>
      <c r="L40" s="62">
        <f t="shared" si="3"/>
        <v>0</v>
      </c>
    </row>
    <row r="41" spans="1:12" x14ac:dyDescent="0.2">
      <c r="A41" s="67" t="s">
        <v>58</v>
      </c>
      <c r="C41" s="63">
        <f t="shared" si="2"/>
        <v>0</v>
      </c>
      <c r="L41" s="62">
        <f t="shared" si="3"/>
        <v>0</v>
      </c>
    </row>
    <row r="42" spans="1:12" x14ac:dyDescent="0.2">
      <c r="A42" s="67" t="s">
        <v>58</v>
      </c>
      <c r="C42" s="63">
        <f t="shared" si="2"/>
        <v>0</v>
      </c>
      <c r="L42" s="62">
        <f t="shared" si="3"/>
        <v>0</v>
      </c>
    </row>
    <row r="43" spans="1:12" x14ac:dyDescent="0.2">
      <c r="A43" s="67" t="s">
        <v>58</v>
      </c>
      <c r="C43" s="63">
        <f t="shared" si="2"/>
        <v>0</v>
      </c>
      <c r="L43" s="62">
        <f t="shared" si="3"/>
        <v>0</v>
      </c>
    </row>
    <row r="44" spans="1:12" x14ac:dyDescent="0.2">
      <c r="A44" s="67" t="s">
        <v>58</v>
      </c>
      <c r="C44" s="63">
        <f t="shared" ref="C44:C53" si="4">SUM(D44:K44)</f>
        <v>0</v>
      </c>
      <c r="L44" s="62">
        <f t="shared" ref="L44:L53" si="5">IF(ISERROR(AVERAGE(D44:K44)),0,AVERAGE(D44:K44))</f>
        <v>0</v>
      </c>
    </row>
    <row r="45" spans="1:12" x14ac:dyDescent="0.2">
      <c r="A45" s="67" t="s">
        <v>58</v>
      </c>
      <c r="C45" s="63">
        <f t="shared" si="4"/>
        <v>0</v>
      </c>
      <c r="L45" s="62">
        <f t="shared" si="5"/>
        <v>0</v>
      </c>
    </row>
    <row r="46" spans="1:12" x14ac:dyDescent="0.2">
      <c r="A46" s="67" t="s">
        <v>58</v>
      </c>
      <c r="C46" s="63">
        <f t="shared" si="4"/>
        <v>0</v>
      </c>
      <c r="L46" s="62">
        <f t="shared" si="5"/>
        <v>0</v>
      </c>
    </row>
    <row r="47" spans="1:12" x14ac:dyDescent="0.2">
      <c r="A47" s="67" t="s">
        <v>58</v>
      </c>
      <c r="C47" s="63">
        <f t="shared" si="4"/>
        <v>0</v>
      </c>
      <c r="L47" s="62">
        <f t="shared" si="5"/>
        <v>0</v>
      </c>
    </row>
    <row r="48" spans="1:12" x14ac:dyDescent="0.2">
      <c r="A48" s="67" t="s">
        <v>58</v>
      </c>
      <c r="C48" s="63">
        <f t="shared" si="4"/>
        <v>0</v>
      </c>
      <c r="L48" s="62">
        <f t="shared" si="5"/>
        <v>0</v>
      </c>
    </row>
    <row r="49" spans="1:12" x14ac:dyDescent="0.2">
      <c r="A49" s="67" t="s">
        <v>58</v>
      </c>
      <c r="C49" s="63">
        <f t="shared" si="4"/>
        <v>0</v>
      </c>
      <c r="L49" s="62">
        <f t="shared" si="5"/>
        <v>0</v>
      </c>
    </row>
    <row r="50" spans="1:12" x14ac:dyDescent="0.2">
      <c r="A50" s="67" t="s">
        <v>58</v>
      </c>
      <c r="C50" s="63">
        <f t="shared" si="4"/>
        <v>0</v>
      </c>
      <c r="L50" s="62">
        <f t="shared" si="5"/>
        <v>0</v>
      </c>
    </row>
    <row r="51" spans="1:12" x14ac:dyDescent="0.2">
      <c r="A51" s="67" t="s">
        <v>58</v>
      </c>
      <c r="C51" s="63">
        <f t="shared" si="4"/>
        <v>0</v>
      </c>
      <c r="L51" s="62">
        <f t="shared" si="5"/>
        <v>0</v>
      </c>
    </row>
    <row r="52" spans="1:12" x14ac:dyDescent="0.2">
      <c r="A52" s="67" t="s">
        <v>58</v>
      </c>
      <c r="C52" s="63">
        <f t="shared" si="4"/>
        <v>0</v>
      </c>
      <c r="L52" s="62">
        <f t="shared" si="5"/>
        <v>0</v>
      </c>
    </row>
    <row r="53" spans="1:12" x14ac:dyDescent="0.2">
      <c r="A53" s="67" t="s">
        <v>58</v>
      </c>
      <c r="C53" s="63">
        <f t="shared" si="4"/>
        <v>0</v>
      </c>
      <c r="L53" s="62">
        <f t="shared" si="5"/>
        <v>0</v>
      </c>
    </row>
    <row r="55" spans="1:12" x14ac:dyDescent="0.2">
      <c r="A55" s="11" t="s">
        <v>11</v>
      </c>
    </row>
    <row r="57" spans="1:12" x14ac:dyDescent="0.2">
      <c r="A57" s="11" t="s">
        <v>46</v>
      </c>
    </row>
  </sheetData>
  <sortState ref="A4:L34">
    <sortCondition descending="1" ref="C4:C34"/>
  </sortState>
  <mergeCells count="1">
    <mergeCell ref="O3:Q3"/>
  </mergeCells>
  <conditionalFormatting sqref="L4:L53">
    <cfRule type="top10" dxfId="26" priority="3" rank="1"/>
  </conditionalFormatting>
  <conditionalFormatting sqref="L4:L53">
    <cfRule type="top10" dxfId="25" priority="2" rank="1"/>
  </conditionalFormatting>
  <conditionalFormatting sqref="L4:L53">
    <cfRule type="top10" dxfId="24" priority="1" rank="1"/>
  </conditionalFormatting>
  <conditionalFormatting sqref="D4:K63">
    <cfRule type="top10" dxfId="23" priority="27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5.7109375" hidden="1" customWidth="1"/>
    <col min="10" max="10" width="17.5703125" customWidth="1"/>
    <col min="11" max="11" width="18" style="13" customWidth="1"/>
    <col min="12" max="12" width="18" customWidth="1"/>
    <col min="16" max="16" width="12.7109375" customWidth="1"/>
    <col min="20" max="20" width="9.140625" hidden="1" customWidth="1"/>
  </cols>
  <sheetData>
    <row r="1" spans="1:20" ht="18" x14ac:dyDescent="0.25">
      <c r="F1" s="4" t="s">
        <v>34</v>
      </c>
    </row>
    <row r="2" spans="1:20" s="53" customFormat="1" ht="54" customHeight="1" thickBot="1" x14ac:dyDescent="0.25">
      <c r="A2" s="51" t="s">
        <v>9</v>
      </c>
      <c r="B2" s="51"/>
      <c r="C2" s="54" t="s">
        <v>30</v>
      </c>
      <c r="D2" s="52" t="s">
        <v>1</v>
      </c>
      <c r="E2" s="52" t="s">
        <v>2</v>
      </c>
      <c r="F2" s="52" t="s">
        <v>3</v>
      </c>
      <c r="G2" s="52" t="s">
        <v>4</v>
      </c>
      <c r="H2" s="52" t="s">
        <v>5</v>
      </c>
      <c r="I2" s="52" t="s">
        <v>6</v>
      </c>
      <c r="J2" s="51" t="s">
        <v>0</v>
      </c>
      <c r="K2" s="54" t="s">
        <v>29</v>
      </c>
      <c r="L2" s="55" t="s">
        <v>30</v>
      </c>
    </row>
    <row r="3" spans="1:20" s="9" customFormat="1" ht="13.5" thickBot="1" x14ac:dyDescent="0.25">
      <c r="A3" s="8"/>
      <c r="B3" s="8"/>
      <c r="C3" s="8"/>
      <c r="D3" s="6">
        <v>42849</v>
      </c>
      <c r="E3" s="6">
        <v>42884</v>
      </c>
      <c r="F3" s="6">
        <v>42912</v>
      </c>
      <c r="G3" s="6">
        <v>42947</v>
      </c>
      <c r="H3" s="6">
        <v>42975</v>
      </c>
      <c r="I3" s="6">
        <v>43003</v>
      </c>
      <c r="J3" s="8"/>
      <c r="K3" s="14"/>
      <c r="L3" s="8"/>
      <c r="N3" s="75" t="s">
        <v>20</v>
      </c>
      <c r="O3" s="76"/>
      <c r="P3" s="77"/>
    </row>
    <row r="4" spans="1:20" ht="13.5" thickBot="1" x14ac:dyDescent="0.25">
      <c r="A4" t="s">
        <v>35</v>
      </c>
      <c r="C4" s="10">
        <f t="shared" ref="C4:C34" si="0">SUM(D4:I4)</f>
        <v>125</v>
      </c>
      <c r="E4">
        <v>25</v>
      </c>
      <c r="F4">
        <v>25</v>
      </c>
      <c r="G4">
        <v>25</v>
      </c>
      <c r="H4">
        <v>25</v>
      </c>
      <c r="I4">
        <v>25</v>
      </c>
      <c r="J4" s="62">
        <f t="shared" ref="J4:J34" si="1">IF(ISERROR(AVERAGE(D4:I4)),0,AVERAGE(D4:I4))</f>
        <v>25</v>
      </c>
      <c r="K4" s="64">
        <f t="shared" ref="K4:K34" si="2">IF($T4=0,0,$T4)</f>
        <v>45</v>
      </c>
      <c r="L4">
        <f t="shared" ref="L4:L34" si="3">IF(SUM(D4:I4)=0,"",SUM(D4:I4))</f>
        <v>125</v>
      </c>
      <c r="N4" s="32"/>
      <c r="O4" s="36" t="s">
        <v>25</v>
      </c>
      <c r="P4" s="37" t="s">
        <v>9</v>
      </c>
      <c r="T4" s="60">
        <f>SUM(LOOKUP($D4,{0,1,2,4,6,8,10,12,15,18,25},{0,0,0,0,0,1,2,3,4,6,9}),LOOKUP($E4,{0,1,2,4,6,8,10,12,15,18,25},{0,0,0,0,0,1,2,3,4,6,9}),LOOKUP($F4,{0,1,2,4,6,8,10,12,15,18,25},{0,0,0,0,0,1,2,3,4,6,9}),LOOKUP($G4,{0,1,2,4,6,8,10,12,15,18,25},{0,0,0,0,0,1,2,3,4,6,9}),LOOKUP($H4,{0,1,2,4,6,8,10,12,15,18,25},{0,0,0,0,0,1,2,3,4,6,9}),LOOKUP($I4,{0,1,2,4,6,8,10,12,15,18,25},{0,0,0,0,0,1,2,3,4,6,9}))</f>
        <v>45</v>
      </c>
    </row>
    <row r="5" spans="1:20" x14ac:dyDescent="0.2">
      <c r="A5" t="s">
        <v>13</v>
      </c>
      <c r="C5" s="10">
        <f t="shared" si="0"/>
        <v>115</v>
      </c>
      <c r="D5">
        <v>25</v>
      </c>
      <c r="E5">
        <v>18</v>
      </c>
      <c r="F5">
        <v>18</v>
      </c>
      <c r="G5">
        <v>18</v>
      </c>
      <c r="H5">
        <v>18</v>
      </c>
      <c r="I5">
        <v>18</v>
      </c>
      <c r="J5" s="62">
        <f t="shared" si="1"/>
        <v>19.166666666666668</v>
      </c>
      <c r="K5" s="64">
        <f t="shared" si="2"/>
        <v>39</v>
      </c>
      <c r="L5">
        <f t="shared" si="3"/>
        <v>115</v>
      </c>
      <c r="N5" s="33" t="s">
        <v>21</v>
      </c>
      <c r="O5" s="29"/>
      <c r="P5" s="28"/>
      <c r="T5" s="60">
        <f>SUM(LOOKUP($D5,{0,1,2,4,6,8,10,12,15,18,25},{0,0,0,0,0,1,2,3,4,6,9}),LOOKUP($E5,{0,1,2,4,6,8,10,12,15,18,25},{0,0,0,0,0,1,2,3,4,6,9}),LOOKUP($F5,{0,1,2,4,6,8,10,12,15,18,25},{0,0,0,0,0,1,2,3,4,6,9}),LOOKUP($G5,{0,1,2,4,6,8,10,12,15,18,25},{0,0,0,0,0,1,2,3,4,6,9}),LOOKUP($H5,{0,1,2,4,6,8,10,12,15,18,25},{0,0,0,0,0,1,2,3,4,6,9}),LOOKUP($I5,{0,1,2,4,6,8,10,12,15,18,25},{0,0,0,0,0,1,2,3,4,6,9}))</f>
        <v>39</v>
      </c>
    </row>
    <row r="6" spans="1:20" x14ac:dyDescent="0.2">
      <c r="A6" t="s">
        <v>41</v>
      </c>
      <c r="C6" s="10">
        <f t="shared" si="0"/>
        <v>71</v>
      </c>
      <c r="D6">
        <v>18</v>
      </c>
      <c r="E6">
        <v>8</v>
      </c>
      <c r="F6">
        <v>12</v>
      </c>
      <c r="G6">
        <v>10</v>
      </c>
      <c r="H6">
        <v>15</v>
      </c>
      <c r="I6">
        <v>8</v>
      </c>
      <c r="J6" s="62">
        <f t="shared" si="1"/>
        <v>11.833333333333334</v>
      </c>
      <c r="K6" s="64">
        <f t="shared" si="2"/>
        <v>17</v>
      </c>
      <c r="L6">
        <f t="shared" si="3"/>
        <v>71</v>
      </c>
      <c r="N6" s="34" t="s">
        <v>22</v>
      </c>
      <c r="O6" s="30"/>
      <c r="P6" s="26"/>
      <c r="T6" s="60">
        <f>SUM(LOOKUP($D6,{0,1,2,4,6,8,10,12,15,18,25},{0,0,0,0,0,1,2,3,4,6,9}),LOOKUP($E6,{0,1,2,4,6,8,10,12,15,18,25},{0,0,0,0,0,1,2,3,4,6,9}),LOOKUP($F6,{0,1,2,4,6,8,10,12,15,18,25},{0,0,0,0,0,1,2,3,4,6,9}),LOOKUP($G6,{0,1,2,4,6,8,10,12,15,18,25},{0,0,0,0,0,1,2,3,4,6,9}),LOOKUP($H6,{0,1,2,4,6,8,10,12,15,18,25},{0,0,0,0,0,1,2,3,4,6,9}),LOOKUP($I6,{0,1,2,4,6,8,10,12,15,18,25},{0,0,0,0,0,1,2,3,4,6,9}))</f>
        <v>17</v>
      </c>
    </row>
    <row r="7" spans="1:20" x14ac:dyDescent="0.2">
      <c r="A7" t="s">
        <v>37</v>
      </c>
      <c r="C7" s="10">
        <f t="shared" si="0"/>
        <v>64</v>
      </c>
      <c r="E7">
        <v>15</v>
      </c>
      <c r="F7">
        <v>15</v>
      </c>
      <c r="G7">
        <v>12</v>
      </c>
      <c r="H7">
        <v>10</v>
      </c>
      <c r="I7" s="21">
        <v>12</v>
      </c>
      <c r="J7" s="62">
        <f t="shared" si="1"/>
        <v>12.8</v>
      </c>
      <c r="K7" s="64">
        <f t="shared" si="2"/>
        <v>16</v>
      </c>
      <c r="L7">
        <f t="shared" si="3"/>
        <v>64</v>
      </c>
      <c r="N7" s="34" t="s">
        <v>23</v>
      </c>
      <c r="O7" s="30"/>
      <c r="P7" s="26"/>
      <c r="T7" s="60">
        <f>SUM(LOOKUP($D7,{0,1,2,4,6,8,10,12,15,18,25},{0,0,0,0,0,1,2,3,4,6,9}),LOOKUP($E7,{0,1,2,4,6,8,10,12,15,18,25},{0,0,0,0,0,1,2,3,4,6,9}),LOOKUP($F7,{0,1,2,4,6,8,10,12,15,18,25},{0,0,0,0,0,1,2,3,4,6,9}),LOOKUP($G7,{0,1,2,4,6,8,10,12,15,18,25},{0,0,0,0,0,1,2,3,4,6,9}),LOOKUP($H7,{0,1,2,4,6,8,10,12,15,18,25},{0,0,0,0,0,1,2,3,4,6,9}),LOOKUP($I7,{0,1,2,4,6,8,10,12,15,18,25},{0,0,0,0,0,1,2,3,4,6,9}))</f>
        <v>16</v>
      </c>
    </row>
    <row r="8" spans="1:20" ht="13.5" thickBot="1" x14ac:dyDescent="0.25">
      <c r="A8" t="s">
        <v>52</v>
      </c>
      <c r="C8" s="10">
        <f t="shared" si="0"/>
        <v>65</v>
      </c>
      <c r="D8">
        <v>12</v>
      </c>
      <c r="E8">
        <v>12</v>
      </c>
      <c r="F8">
        <v>10</v>
      </c>
      <c r="G8">
        <v>15</v>
      </c>
      <c r="H8">
        <v>1</v>
      </c>
      <c r="I8" s="21">
        <v>15</v>
      </c>
      <c r="J8" s="62">
        <f t="shared" si="1"/>
        <v>10.833333333333334</v>
      </c>
      <c r="K8" s="64">
        <f t="shared" si="2"/>
        <v>16</v>
      </c>
      <c r="L8">
        <f t="shared" si="3"/>
        <v>65</v>
      </c>
      <c r="N8" s="35" t="s">
        <v>24</v>
      </c>
      <c r="O8" s="31"/>
      <c r="P8" s="27"/>
      <c r="T8" s="60">
        <f>SUM(LOOKUP($D8,{0,1,2,4,6,8,10,12,15,18,25},{0,0,0,0,0,1,2,3,4,6,9}),LOOKUP($E8,{0,1,2,4,6,8,10,12,15,18,25},{0,0,0,0,0,1,2,3,4,6,9}),LOOKUP($F8,{0,1,2,4,6,8,10,12,15,18,25},{0,0,0,0,0,1,2,3,4,6,9}),LOOKUP($G8,{0,1,2,4,6,8,10,12,15,18,25},{0,0,0,0,0,1,2,3,4,6,9}),LOOKUP($H8,{0,1,2,4,6,8,10,12,15,18,25},{0,0,0,0,0,1,2,3,4,6,9}),LOOKUP($I8,{0,1,2,4,6,8,10,12,15,18,25},{0,0,0,0,0,1,2,3,4,6,9}))</f>
        <v>16</v>
      </c>
    </row>
    <row r="9" spans="1:20" x14ac:dyDescent="0.2">
      <c r="A9" t="s">
        <v>56</v>
      </c>
      <c r="C9" s="10">
        <f t="shared" si="0"/>
        <v>27</v>
      </c>
      <c r="D9">
        <v>15</v>
      </c>
      <c r="E9">
        <v>4</v>
      </c>
      <c r="F9">
        <v>8</v>
      </c>
      <c r="J9" s="62">
        <f t="shared" si="1"/>
        <v>9</v>
      </c>
      <c r="K9" s="64">
        <f t="shared" si="2"/>
        <v>5</v>
      </c>
      <c r="L9">
        <f t="shared" si="3"/>
        <v>27</v>
      </c>
      <c r="T9" s="60">
        <f>SUM(LOOKUP($D9,{0,1,2,4,6,8,10,12,15,18,25},{0,0,0,0,0,1,2,3,4,6,9}),LOOKUP($E9,{0,1,2,4,6,8,10,12,15,18,25},{0,0,0,0,0,1,2,3,4,6,9}),LOOKUP($F9,{0,1,2,4,6,8,10,12,15,18,25},{0,0,0,0,0,1,2,3,4,6,9}),LOOKUP($G9,{0,1,2,4,6,8,10,12,15,18,25},{0,0,0,0,0,1,2,3,4,6,9}),LOOKUP($H9,{0,1,2,4,6,8,10,12,15,18,25},{0,0,0,0,0,1,2,3,4,6,9}),LOOKUP($I9,{0,1,2,4,6,8,10,12,15,18,25},{0,0,0,0,0,1,2,3,4,6,9}))</f>
        <v>5</v>
      </c>
    </row>
    <row r="10" spans="1:20" x14ac:dyDescent="0.2">
      <c r="A10" t="s">
        <v>53</v>
      </c>
      <c r="C10" s="10">
        <f t="shared" si="0"/>
        <v>28</v>
      </c>
      <c r="D10">
        <v>6</v>
      </c>
      <c r="E10">
        <v>10</v>
      </c>
      <c r="H10">
        <v>12</v>
      </c>
      <c r="J10" s="62">
        <f t="shared" si="1"/>
        <v>9.3333333333333339</v>
      </c>
      <c r="K10" s="64">
        <f t="shared" si="2"/>
        <v>5</v>
      </c>
      <c r="L10">
        <f t="shared" si="3"/>
        <v>28</v>
      </c>
      <c r="T10" s="60">
        <f>SUM(LOOKUP($D10,{0,1,2,4,6,8,10,12,15,18,25},{0,0,0,0,0,1,2,3,4,6,9}),LOOKUP($E10,{0,1,2,4,6,8,10,12,15,18,25},{0,0,0,0,0,1,2,3,4,6,9}),LOOKUP($F10,{0,1,2,4,6,8,10,12,15,18,25},{0,0,0,0,0,1,2,3,4,6,9}),LOOKUP($G10,{0,1,2,4,6,8,10,12,15,18,25},{0,0,0,0,0,1,2,3,4,6,9}),LOOKUP($H10,{0,1,2,4,6,8,10,12,15,18,25},{0,0,0,0,0,1,2,3,4,6,9}),LOOKUP($I10,{0,1,2,4,6,8,10,12,15,18,25},{0,0,0,0,0,1,2,3,4,6,9}))</f>
        <v>5</v>
      </c>
    </row>
    <row r="11" spans="1:20" x14ac:dyDescent="0.2">
      <c r="A11" t="s">
        <v>66</v>
      </c>
      <c r="C11" s="10">
        <f t="shared" si="0"/>
        <v>27</v>
      </c>
      <c r="D11">
        <v>8</v>
      </c>
      <c r="G11">
        <v>1</v>
      </c>
      <c r="H11">
        <v>8</v>
      </c>
      <c r="I11">
        <v>10</v>
      </c>
      <c r="J11" s="62">
        <f t="shared" si="1"/>
        <v>6.75</v>
      </c>
      <c r="K11" s="64">
        <f t="shared" si="2"/>
        <v>4</v>
      </c>
      <c r="L11">
        <f t="shared" si="3"/>
        <v>27</v>
      </c>
      <c r="T11" s="60">
        <f>SUM(LOOKUP($D11,{0,1,2,4,6,8,10,12,15,18,25},{0,0,0,0,0,1,2,3,4,6,9}),LOOKUP($E11,{0,1,2,4,6,8,10,12,15,18,25},{0,0,0,0,0,1,2,3,4,6,9}),LOOKUP($F11,{0,1,2,4,6,8,10,12,15,18,25},{0,0,0,0,0,1,2,3,4,6,9}),LOOKUP($G11,{0,1,2,4,6,8,10,12,15,18,25},{0,0,0,0,0,1,2,3,4,6,9}),LOOKUP($H11,{0,1,2,4,6,8,10,12,15,18,25},{0,0,0,0,0,1,2,3,4,6,9}),LOOKUP($I11,{0,1,2,4,6,8,10,12,15,18,25},{0,0,0,0,0,1,2,3,4,6,9}))</f>
        <v>4</v>
      </c>
    </row>
    <row r="12" spans="1:20" x14ac:dyDescent="0.2">
      <c r="A12" t="s">
        <v>39</v>
      </c>
      <c r="C12" s="10">
        <f t="shared" si="0"/>
        <v>40</v>
      </c>
      <c r="D12">
        <v>10</v>
      </c>
      <c r="E12">
        <v>6</v>
      </c>
      <c r="F12">
        <v>4</v>
      </c>
      <c r="G12">
        <v>8</v>
      </c>
      <c r="H12">
        <v>6</v>
      </c>
      <c r="I12">
        <v>6</v>
      </c>
      <c r="J12" s="62">
        <f t="shared" si="1"/>
        <v>6.666666666666667</v>
      </c>
      <c r="K12" s="64">
        <f t="shared" si="2"/>
        <v>3</v>
      </c>
      <c r="L12">
        <f t="shared" si="3"/>
        <v>40</v>
      </c>
      <c r="T12" s="60">
        <f>SUM(LOOKUP($D12,{0,1,2,4,6,8,10,12,15,18,25},{0,0,0,0,0,1,2,3,4,6,9}),LOOKUP($E12,{0,1,2,4,6,8,10,12,15,18,25},{0,0,0,0,0,1,2,3,4,6,9}),LOOKUP($F12,{0,1,2,4,6,8,10,12,15,18,25},{0,0,0,0,0,1,2,3,4,6,9}),LOOKUP($G12,{0,1,2,4,6,8,10,12,15,18,25},{0,0,0,0,0,1,2,3,4,6,9}),LOOKUP($H12,{0,1,2,4,6,8,10,12,15,18,25},{0,0,0,0,0,1,2,3,4,6,9}),LOOKUP($I12,{0,1,2,4,6,8,10,12,15,18,25},{0,0,0,0,0,1,2,3,4,6,9}))</f>
        <v>3</v>
      </c>
    </row>
    <row r="13" spans="1:20" x14ac:dyDescent="0.2">
      <c r="A13" t="s">
        <v>38</v>
      </c>
      <c r="C13" s="10">
        <f t="shared" si="0"/>
        <v>8</v>
      </c>
      <c r="D13">
        <v>1</v>
      </c>
      <c r="E13">
        <v>0</v>
      </c>
      <c r="F13">
        <v>1</v>
      </c>
      <c r="G13">
        <v>2</v>
      </c>
      <c r="H13">
        <v>2</v>
      </c>
      <c r="I13">
        <v>2</v>
      </c>
      <c r="J13" s="62">
        <f t="shared" si="1"/>
        <v>1.3333333333333333</v>
      </c>
      <c r="K13" s="64">
        <f t="shared" si="2"/>
        <v>0</v>
      </c>
      <c r="L13">
        <f t="shared" si="3"/>
        <v>8</v>
      </c>
      <c r="T13" s="60">
        <f>SUM(LOOKUP($D13,{0,1,2,4,6,8,10,12,15,18,25},{0,0,0,0,0,1,2,3,4,6,9}),LOOKUP($E13,{0,1,2,4,6,8,10,12,15,18,25},{0,0,0,0,0,1,2,3,4,6,9}),LOOKUP($F13,{0,1,2,4,6,8,10,12,15,18,25},{0,0,0,0,0,1,2,3,4,6,9}),LOOKUP($G13,{0,1,2,4,6,8,10,12,15,18,25},{0,0,0,0,0,1,2,3,4,6,9}),LOOKUP($H13,{0,1,2,4,6,8,10,12,15,18,25},{0,0,0,0,0,1,2,3,4,6,9}),LOOKUP($I13,{0,1,2,4,6,8,10,12,15,18,25},{0,0,0,0,0,1,2,3,4,6,9}))</f>
        <v>0</v>
      </c>
    </row>
    <row r="14" spans="1:20" x14ac:dyDescent="0.2">
      <c r="A14" t="s">
        <v>40</v>
      </c>
      <c r="C14" s="10">
        <f t="shared" si="0"/>
        <v>0</v>
      </c>
      <c r="I14" s="21"/>
      <c r="J14" s="62">
        <f t="shared" si="1"/>
        <v>0</v>
      </c>
      <c r="K14" s="64">
        <f t="shared" si="2"/>
        <v>0</v>
      </c>
      <c r="L14" t="str">
        <f t="shared" si="3"/>
        <v/>
      </c>
      <c r="T14" s="60">
        <f>SUM(LOOKUP($D14,{0,1,2,4,6,8,10,12,15,18,25},{0,0,0,0,0,1,2,3,4,6,9}),LOOKUP($E14,{0,1,2,4,6,8,10,12,15,18,25},{0,0,0,0,0,1,2,3,4,6,9}),LOOKUP($F14,{0,1,2,4,6,8,10,12,15,18,25},{0,0,0,0,0,1,2,3,4,6,9}),LOOKUP($G14,{0,1,2,4,6,8,10,12,15,18,25},{0,0,0,0,0,1,2,3,4,6,9}),LOOKUP($H14,{0,1,2,4,6,8,10,12,15,18,25},{0,0,0,0,0,1,2,3,4,6,9}),LOOKUP($I14,{0,1,2,4,6,8,10,12,15,18,25},{0,0,0,0,0,1,2,3,4,6,9}))</f>
        <v>0</v>
      </c>
    </row>
    <row r="15" spans="1:20" x14ac:dyDescent="0.2">
      <c r="A15" t="s">
        <v>57</v>
      </c>
      <c r="C15" s="10">
        <f t="shared" si="0"/>
        <v>14</v>
      </c>
      <c r="E15">
        <v>2</v>
      </c>
      <c r="F15">
        <v>2</v>
      </c>
      <c r="G15">
        <v>6</v>
      </c>
      <c r="H15">
        <v>4</v>
      </c>
      <c r="J15" s="62">
        <f t="shared" si="1"/>
        <v>3.5</v>
      </c>
      <c r="K15" s="64">
        <f t="shared" si="2"/>
        <v>0</v>
      </c>
      <c r="L15">
        <f t="shared" si="3"/>
        <v>14</v>
      </c>
      <c r="T15" s="60">
        <f>SUM(LOOKUP($D15,{0,1,2,4,6,8,10,12,15,18,25},{0,0,0,0,0,1,2,3,4,6,9}),LOOKUP($E15,{0,1,2,4,6,8,10,12,15,18,25},{0,0,0,0,0,1,2,3,4,6,9}),LOOKUP($F15,{0,1,2,4,6,8,10,12,15,18,25},{0,0,0,0,0,1,2,3,4,6,9}),LOOKUP($G15,{0,1,2,4,6,8,10,12,15,18,25},{0,0,0,0,0,1,2,3,4,6,9}),LOOKUP($H15,{0,1,2,4,6,8,10,12,15,18,25},{0,0,0,0,0,1,2,3,4,6,9}),LOOKUP($I15,{0,1,2,4,6,8,10,12,15,18,25},{0,0,0,0,0,1,2,3,4,6,9}))</f>
        <v>0</v>
      </c>
    </row>
    <row r="16" spans="1:20" x14ac:dyDescent="0.2">
      <c r="A16" t="s">
        <v>36</v>
      </c>
      <c r="C16" s="10">
        <f t="shared" si="0"/>
        <v>9</v>
      </c>
      <c r="D16">
        <v>4</v>
      </c>
      <c r="E16">
        <v>1</v>
      </c>
      <c r="G16">
        <v>4</v>
      </c>
      <c r="H16">
        <v>0</v>
      </c>
      <c r="I16">
        <v>0</v>
      </c>
      <c r="J16" s="62">
        <f t="shared" si="1"/>
        <v>1.8</v>
      </c>
      <c r="K16" s="64">
        <f t="shared" si="2"/>
        <v>0</v>
      </c>
      <c r="L16">
        <f t="shared" si="3"/>
        <v>9</v>
      </c>
      <c r="T16" s="60">
        <f>SUM(LOOKUP($D16,{0,1,2,4,6,8,10,12,15,18,25},{0,0,0,0,0,1,2,3,4,6,9}),LOOKUP($E16,{0,1,2,4,6,8,10,12,15,18,25},{0,0,0,0,0,1,2,3,4,6,9}),LOOKUP($F16,{0,1,2,4,6,8,10,12,15,18,25},{0,0,0,0,0,1,2,3,4,6,9}),LOOKUP($G16,{0,1,2,4,6,8,10,12,15,18,25},{0,0,0,0,0,1,2,3,4,6,9}),LOOKUP($H16,{0,1,2,4,6,8,10,12,15,18,25},{0,0,0,0,0,1,2,3,4,6,9}),LOOKUP($I16,{0,1,2,4,6,8,10,12,15,18,25},{0,0,0,0,0,1,2,3,4,6,9}))</f>
        <v>0</v>
      </c>
    </row>
    <row r="17" spans="1:20" x14ac:dyDescent="0.2">
      <c r="A17" t="s">
        <v>67</v>
      </c>
      <c r="C17" s="10">
        <f t="shared" si="0"/>
        <v>2</v>
      </c>
      <c r="D17">
        <v>2</v>
      </c>
      <c r="G17">
        <v>0</v>
      </c>
      <c r="H17">
        <v>0</v>
      </c>
      <c r="J17" s="62">
        <f t="shared" si="1"/>
        <v>0.66666666666666663</v>
      </c>
      <c r="K17" s="64">
        <f t="shared" si="2"/>
        <v>0</v>
      </c>
      <c r="L17">
        <f t="shared" si="3"/>
        <v>2</v>
      </c>
      <c r="T17" s="60">
        <f>SUM(LOOKUP($D17,{0,1,2,4,6,8,10,12,15,18,25},{0,0,0,0,0,1,2,3,4,6,9}),LOOKUP($E17,{0,1,2,4,6,8,10,12,15,18,25},{0,0,0,0,0,1,2,3,4,6,9}),LOOKUP($F17,{0,1,2,4,6,8,10,12,15,18,25},{0,0,0,0,0,1,2,3,4,6,9}),LOOKUP($G17,{0,1,2,4,6,8,10,12,15,18,25},{0,0,0,0,0,1,2,3,4,6,9}),LOOKUP($H17,{0,1,2,4,6,8,10,12,15,18,25},{0,0,0,0,0,1,2,3,4,6,9}),LOOKUP($I17,{0,1,2,4,6,8,10,12,15,18,25},{0,0,0,0,0,1,2,3,4,6,9}))</f>
        <v>0</v>
      </c>
    </row>
    <row r="18" spans="1:20" x14ac:dyDescent="0.2">
      <c r="A18" t="s">
        <v>68</v>
      </c>
      <c r="C18" s="10">
        <f t="shared" si="0"/>
        <v>0</v>
      </c>
      <c r="J18" s="62">
        <f t="shared" si="1"/>
        <v>0</v>
      </c>
      <c r="K18" s="64">
        <f t="shared" si="2"/>
        <v>0</v>
      </c>
      <c r="L18" t="str">
        <f t="shared" si="3"/>
        <v/>
      </c>
      <c r="T18" s="60">
        <f>SUM(LOOKUP($D18,{0,1,2,4,6,8,10,12,15,18,25},{0,0,0,0,0,1,2,3,4,6,9}),LOOKUP($E18,{0,1,2,4,6,8,10,12,15,18,25},{0,0,0,0,0,1,2,3,4,6,9}),LOOKUP($F18,{0,1,2,4,6,8,10,12,15,18,25},{0,0,0,0,0,1,2,3,4,6,9}),LOOKUP($G18,{0,1,2,4,6,8,10,12,15,18,25},{0,0,0,0,0,1,2,3,4,6,9}),LOOKUP($H18,{0,1,2,4,6,8,10,12,15,18,25},{0,0,0,0,0,1,2,3,4,6,9}),LOOKUP($I18,{0,1,2,4,6,8,10,12,15,18,25},{0,0,0,0,0,1,2,3,4,6,9}))</f>
        <v>0</v>
      </c>
    </row>
    <row r="19" spans="1:20" x14ac:dyDescent="0.2">
      <c r="A19" t="s">
        <v>69</v>
      </c>
      <c r="C19" s="10">
        <f t="shared" si="0"/>
        <v>0</v>
      </c>
      <c r="J19" s="62">
        <f t="shared" si="1"/>
        <v>0</v>
      </c>
      <c r="K19" s="64">
        <f t="shared" si="2"/>
        <v>0</v>
      </c>
      <c r="L19" t="str">
        <f t="shared" si="3"/>
        <v/>
      </c>
      <c r="T19" s="60">
        <f>SUM(LOOKUP($D19,{0,1,2,4,6,8,10,12,15,18,25},{0,0,0,0,0,1,2,3,4,6,9}),LOOKUP($E19,{0,1,2,4,6,8,10,12,15,18,25},{0,0,0,0,0,1,2,3,4,6,9}),LOOKUP($F19,{0,1,2,4,6,8,10,12,15,18,25},{0,0,0,0,0,1,2,3,4,6,9}),LOOKUP($G19,{0,1,2,4,6,8,10,12,15,18,25},{0,0,0,0,0,1,2,3,4,6,9}),LOOKUP($H19,{0,1,2,4,6,8,10,12,15,18,25},{0,0,0,0,0,1,2,3,4,6,9}),LOOKUP($I19,{0,1,2,4,6,8,10,12,15,18,25},{0,0,0,0,0,1,2,3,4,6,9}))</f>
        <v>0</v>
      </c>
    </row>
    <row r="20" spans="1:20" x14ac:dyDescent="0.2">
      <c r="A20" t="s">
        <v>74</v>
      </c>
      <c r="C20" s="10">
        <f t="shared" si="0"/>
        <v>0</v>
      </c>
      <c r="E20">
        <v>0</v>
      </c>
      <c r="F20">
        <v>0</v>
      </c>
      <c r="H20">
        <v>0</v>
      </c>
      <c r="J20" s="62">
        <f t="shared" si="1"/>
        <v>0</v>
      </c>
      <c r="K20" s="64">
        <f t="shared" si="2"/>
        <v>0</v>
      </c>
      <c r="L20" t="str">
        <f t="shared" si="3"/>
        <v/>
      </c>
      <c r="T20" s="60">
        <f>SUM(LOOKUP($D20,{0,1,2,4,6,8,10,12,15,18,25},{0,0,0,0,0,1,2,3,4,6,9}),LOOKUP($E20,{0,1,2,4,6,8,10,12,15,18,25},{0,0,0,0,0,1,2,3,4,6,9}),LOOKUP($F20,{0,1,2,4,6,8,10,12,15,18,25},{0,0,0,0,0,1,2,3,4,6,9}),LOOKUP($G20,{0,1,2,4,6,8,10,12,15,18,25},{0,0,0,0,0,1,2,3,4,6,9}),LOOKUP($H20,{0,1,2,4,6,8,10,12,15,18,25},{0,0,0,0,0,1,2,3,4,6,9}),LOOKUP($I20,{0,1,2,4,6,8,10,12,15,18,25},{0,0,0,0,0,1,2,3,4,6,9}))</f>
        <v>0</v>
      </c>
    </row>
    <row r="21" spans="1:20" x14ac:dyDescent="0.2">
      <c r="A21" s="67" t="s">
        <v>75</v>
      </c>
      <c r="C21" s="10">
        <f t="shared" si="0"/>
        <v>0</v>
      </c>
      <c r="J21" s="62">
        <f t="shared" si="1"/>
        <v>0</v>
      </c>
      <c r="K21" s="64">
        <f t="shared" si="2"/>
        <v>0</v>
      </c>
      <c r="L21" t="str">
        <f t="shared" si="3"/>
        <v/>
      </c>
      <c r="T21" s="60">
        <f>SUM(LOOKUP($D21,{0,1,2,4,6,8,10,12,15,18,25},{0,0,0,0,0,1,2,3,4,6,9}),LOOKUP($E21,{0,1,2,4,6,8,10,12,15,18,25},{0,0,0,0,0,1,2,3,4,6,9}),LOOKUP($F21,{0,1,2,4,6,8,10,12,15,18,25},{0,0,0,0,0,1,2,3,4,6,9}),LOOKUP($G21,{0,1,2,4,6,8,10,12,15,18,25},{0,0,0,0,0,1,2,3,4,6,9}),LOOKUP($H21,{0,1,2,4,6,8,10,12,15,18,25},{0,0,0,0,0,1,2,3,4,6,9}),LOOKUP($I21,{0,1,2,4,6,8,10,12,15,18,25},{0,0,0,0,0,1,2,3,4,6,9}))</f>
        <v>0</v>
      </c>
    </row>
    <row r="22" spans="1:20" x14ac:dyDescent="0.2">
      <c r="A22" s="67" t="s">
        <v>76</v>
      </c>
      <c r="C22" s="10">
        <f t="shared" si="0"/>
        <v>0</v>
      </c>
      <c r="J22" s="62">
        <f t="shared" si="1"/>
        <v>0</v>
      </c>
      <c r="K22" s="64">
        <f t="shared" si="2"/>
        <v>0</v>
      </c>
      <c r="L22" t="str">
        <f t="shared" si="3"/>
        <v/>
      </c>
      <c r="T22" s="60">
        <f>SUM(LOOKUP($D22,{0,1,2,4,6,8,10,12,15,18,25},{0,0,0,0,0,1,2,3,4,6,9}),LOOKUP($E22,{0,1,2,4,6,8,10,12,15,18,25},{0,0,0,0,0,1,2,3,4,6,9}),LOOKUP($F22,{0,1,2,4,6,8,10,12,15,18,25},{0,0,0,0,0,1,2,3,4,6,9}),LOOKUP($G22,{0,1,2,4,6,8,10,12,15,18,25},{0,0,0,0,0,1,2,3,4,6,9}),LOOKUP($H22,{0,1,2,4,6,8,10,12,15,18,25},{0,0,0,0,0,1,2,3,4,6,9}),LOOKUP($I22,{0,1,2,4,6,8,10,12,15,18,25},{0,0,0,0,0,1,2,3,4,6,9}))</f>
        <v>0</v>
      </c>
    </row>
    <row r="23" spans="1:20" x14ac:dyDescent="0.2">
      <c r="A23" s="67" t="s">
        <v>77</v>
      </c>
      <c r="C23" s="10">
        <f t="shared" si="0"/>
        <v>0</v>
      </c>
      <c r="J23" s="62">
        <f t="shared" si="1"/>
        <v>0</v>
      </c>
      <c r="K23" s="64">
        <f t="shared" si="2"/>
        <v>0</v>
      </c>
      <c r="L23" t="str">
        <f t="shared" si="3"/>
        <v/>
      </c>
      <c r="T23" s="60">
        <f>SUM(LOOKUP($D23,{0,1,2,4,6,8,10,12,15,18,25},{0,0,0,0,0,1,2,3,4,6,9}),LOOKUP($E23,{0,1,2,4,6,8,10,12,15,18,25},{0,0,0,0,0,1,2,3,4,6,9}),LOOKUP($F23,{0,1,2,4,6,8,10,12,15,18,25},{0,0,0,0,0,1,2,3,4,6,9}),LOOKUP($G23,{0,1,2,4,6,8,10,12,15,18,25},{0,0,0,0,0,1,2,3,4,6,9}),LOOKUP($H23,{0,1,2,4,6,8,10,12,15,18,25},{0,0,0,0,0,1,2,3,4,6,9}),LOOKUP($I23,{0,1,2,4,6,8,10,12,15,18,25},{0,0,0,0,0,1,2,3,4,6,9}))</f>
        <v>0</v>
      </c>
    </row>
    <row r="24" spans="1:20" x14ac:dyDescent="0.2">
      <c r="A24" s="67" t="s">
        <v>78</v>
      </c>
      <c r="C24" s="10">
        <f t="shared" si="0"/>
        <v>0</v>
      </c>
      <c r="J24" s="62">
        <f t="shared" si="1"/>
        <v>0</v>
      </c>
      <c r="K24" s="64">
        <f t="shared" si="2"/>
        <v>0</v>
      </c>
      <c r="L24" t="str">
        <f t="shared" si="3"/>
        <v/>
      </c>
      <c r="T24" s="60">
        <f>SUM(LOOKUP($D24,{0,1,2,4,6,8,10,12,15,18,25},{0,0,0,0,0,1,2,3,4,6,9}),LOOKUP($E24,{0,1,2,4,6,8,10,12,15,18,25},{0,0,0,0,0,1,2,3,4,6,9}),LOOKUP($F24,{0,1,2,4,6,8,10,12,15,18,25},{0,0,0,0,0,1,2,3,4,6,9}),LOOKUP($G24,{0,1,2,4,6,8,10,12,15,18,25},{0,0,0,0,0,1,2,3,4,6,9}),LOOKUP($H24,{0,1,2,4,6,8,10,12,15,18,25},{0,0,0,0,0,1,2,3,4,6,9}),LOOKUP($I24,{0,1,2,4,6,8,10,12,15,18,25},{0,0,0,0,0,1,2,3,4,6,9}))</f>
        <v>0</v>
      </c>
    </row>
    <row r="25" spans="1:20" x14ac:dyDescent="0.2">
      <c r="A25" s="67" t="s">
        <v>79</v>
      </c>
      <c r="C25" s="10">
        <f t="shared" si="0"/>
        <v>0</v>
      </c>
      <c r="J25" s="62">
        <f t="shared" si="1"/>
        <v>0</v>
      </c>
      <c r="K25" s="64">
        <f t="shared" si="2"/>
        <v>0</v>
      </c>
      <c r="L25" t="str">
        <f t="shared" si="3"/>
        <v/>
      </c>
      <c r="T25" s="60">
        <f>SUM(LOOKUP($D25,{0,1,2,4,6,8,10,12,15,18,25},{0,0,0,0,0,1,2,3,4,6,9}),LOOKUP($E25,{0,1,2,4,6,8,10,12,15,18,25},{0,0,0,0,0,1,2,3,4,6,9}),LOOKUP($F25,{0,1,2,4,6,8,10,12,15,18,25},{0,0,0,0,0,1,2,3,4,6,9}),LOOKUP($G25,{0,1,2,4,6,8,10,12,15,18,25},{0,0,0,0,0,1,2,3,4,6,9}),LOOKUP($H25,{0,1,2,4,6,8,10,12,15,18,25},{0,0,0,0,0,1,2,3,4,6,9}),LOOKUP($I25,{0,1,2,4,6,8,10,12,15,18,25},{0,0,0,0,0,1,2,3,4,6,9}))</f>
        <v>0</v>
      </c>
    </row>
    <row r="26" spans="1:20" x14ac:dyDescent="0.2">
      <c r="A26" s="67" t="s">
        <v>80</v>
      </c>
      <c r="C26" s="10">
        <f t="shared" si="0"/>
        <v>0</v>
      </c>
      <c r="G26">
        <v>0</v>
      </c>
      <c r="J26" s="62">
        <f t="shared" si="1"/>
        <v>0</v>
      </c>
      <c r="K26" s="64">
        <f t="shared" si="2"/>
        <v>0</v>
      </c>
      <c r="L26" t="str">
        <f t="shared" si="3"/>
        <v/>
      </c>
      <c r="T26" s="60">
        <f>SUM(LOOKUP($D26,{0,1,2,4,6,8,10,12,15,18,25},{0,0,0,0,0,1,2,3,4,6,9}),LOOKUP($E26,{0,1,2,4,6,8,10,12,15,18,25},{0,0,0,0,0,1,2,3,4,6,9}),LOOKUP($F26,{0,1,2,4,6,8,10,12,15,18,25},{0,0,0,0,0,1,2,3,4,6,9}),LOOKUP($G26,{0,1,2,4,6,8,10,12,15,18,25},{0,0,0,0,0,1,2,3,4,6,9}),LOOKUP($H26,{0,1,2,4,6,8,10,12,15,18,25},{0,0,0,0,0,1,2,3,4,6,9}),LOOKUP($I26,{0,1,2,4,6,8,10,12,15,18,25},{0,0,0,0,0,1,2,3,4,6,9}))</f>
        <v>0</v>
      </c>
    </row>
    <row r="27" spans="1:20" x14ac:dyDescent="0.2">
      <c r="A27" s="67" t="s">
        <v>81</v>
      </c>
      <c r="C27" s="10">
        <f t="shared" si="0"/>
        <v>10</v>
      </c>
      <c r="F27">
        <v>6</v>
      </c>
      <c r="I27" s="18">
        <v>4</v>
      </c>
      <c r="J27" s="62">
        <f t="shared" si="1"/>
        <v>5</v>
      </c>
      <c r="K27" s="64">
        <f t="shared" si="2"/>
        <v>0</v>
      </c>
      <c r="L27">
        <f t="shared" si="3"/>
        <v>10</v>
      </c>
      <c r="T27" s="60">
        <f>SUM(LOOKUP($D27,{0,1,2,4,6,8,10,12,15,18,25},{0,0,0,0,0,1,2,3,4,6,9}),LOOKUP($E27,{0,1,2,4,6,8,10,12,15,18,25},{0,0,0,0,0,1,2,3,4,6,9}),LOOKUP($F27,{0,1,2,4,6,8,10,12,15,18,25},{0,0,0,0,0,1,2,3,4,6,9}),LOOKUP($G27,{0,1,2,4,6,8,10,12,15,18,25},{0,0,0,0,0,1,2,3,4,6,9}),LOOKUP($H27,{0,1,2,4,6,8,10,12,15,18,25},{0,0,0,0,0,1,2,3,4,6,9}),LOOKUP($I27,{0,1,2,4,6,8,10,12,15,18,25},{0,0,0,0,0,1,2,3,4,6,9}))</f>
        <v>0</v>
      </c>
    </row>
    <row r="28" spans="1:20" x14ac:dyDescent="0.2">
      <c r="A28" s="67" t="s">
        <v>82</v>
      </c>
      <c r="C28" s="10">
        <f t="shared" si="0"/>
        <v>0</v>
      </c>
      <c r="J28" s="62">
        <f t="shared" si="1"/>
        <v>0</v>
      </c>
      <c r="K28" s="64">
        <f t="shared" si="2"/>
        <v>0</v>
      </c>
      <c r="L28" t="str">
        <f t="shared" si="3"/>
        <v/>
      </c>
      <c r="T28" s="60">
        <f>SUM(LOOKUP($D28,{0,1,2,4,6,8,10,12,15,18,25},{0,0,0,0,0,1,2,3,4,6,9}),LOOKUP($E28,{0,1,2,4,6,8,10,12,15,18,25},{0,0,0,0,0,1,2,3,4,6,9}),LOOKUP($F28,{0,1,2,4,6,8,10,12,15,18,25},{0,0,0,0,0,1,2,3,4,6,9}),LOOKUP($G28,{0,1,2,4,6,8,10,12,15,18,25},{0,0,0,0,0,1,2,3,4,6,9}),LOOKUP($H28,{0,1,2,4,6,8,10,12,15,18,25},{0,0,0,0,0,1,2,3,4,6,9}),LOOKUP($I28,{0,1,2,4,6,8,10,12,15,18,25},{0,0,0,0,0,1,2,3,4,6,9}))</f>
        <v>0</v>
      </c>
    </row>
    <row r="29" spans="1:20" x14ac:dyDescent="0.2">
      <c r="A29" s="67" t="s">
        <v>83</v>
      </c>
      <c r="C29" s="10">
        <f t="shared" si="0"/>
        <v>0</v>
      </c>
      <c r="J29" s="62">
        <f t="shared" si="1"/>
        <v>0</v>
      </c>
      <c r="K29" s="64">
        <f t="shared" si="2"/>
        <v>0</v>
      </c>
      <c r="L29" t="str">
        <f t="shared" si="3"/>
        <v/>
      </c>
      <c r="T29" s="60">
        <f>SUM(LOOKUP($D29,{0,1,2,4,6,8,10,12,15,18,25},{0,0,0,0,0,1,2,3,4,6,9}),LOOKUP($E29,{0,1,2,4,6,8,10,12,15,18,25},{0,0,0,0,0,1,2,3,4,6,9}),LOOKUP($F29,{0,1,2,4,6,8,10,12,15,18,25},{0,0,0,0,0,1,2,3,4,6,9}),LOOKUP($G29,{0,1,2,4,6,8,10,12,15,18,25},{0,0,0,0,0,1,2,3,4,6,9}),LOOKUP($H29,{0,1,2,4,6,8,10,12,15,18,25},{0,0,0,0,0,1,2,3,4,6,9}),LOOKUP($I29,{0,1,2,4,6,8,10,12,15,18,25},{0,0,0,0,0,1,2,3,4,6,9}))</f>
        <v>0</v>
      </c>
    </row>
    <row r="30" spans="1:20" x14ac:dyDescent="0.2">
      <c r="A30" s="67" t="s">
        <v>84</v>
      </c>
      <c r="C30" s="10">
        <f t="shared" si="0"/>
        <v>0</v>
      </c>
      <c r="J30" s="62">
        <f t="shared" si="1"/>
        <v>0</v>
      </c>
      <c r="K30" s="64">
        <f t="shared" si="2"/>
        <v>0</v>
      </c>
      <c r="L30" t="str">
        <f t="shared" si="3"/>
        <v/>
      </c>
      <c r="T30" s="60">
        <f>SUM(LOOKUP($D30,{0,1,2,4,6,8,10,12,15,18,25},{0,0,0,0,0,1,2,3,4,6,9}),LOOKUP($E30,{0,1,2,4,6,8,10,12,15,18,25},{0,0,0,0,0,1,2,3,4,6,9}),LOOKUP($F30,{0,1,2,4,6,8,10,12,15,18,25},{0,0,0,0,0,1,2,3,4,6,9}),LOOKUP($G30,{0,1,2,4,6,8,10,12,15,18,25},{0,0,0,0,0,1,2,3,4,6,9}),LOOKUP($H30,{0,1,2,4,6,8,10,12,15,18,25},{0,0,0,0,0,1,2,3,4,6,9}),LOOKUP($I30,{0,1,2,4,6,8,10,12,15,18,25},{0,0,0,0,0,1,2,3,4,6,9}))</f>
        <v>0</v>
      </c>
    </row>
    <row r="31" spans="1:20" x14ac:dyDescent="0.2">
      <c r="A31" s="67" t="s">
        <v>85</v>
      </c>
      <c r="C31" s="10">
        <f t="shared" si="0"/>
        <v>0</v>
      </c>
      <c r="J31" s="62">
        <f t="shared" si="1"/>
        <v>0</v>
      </c>
      <c r="K31" s="64">
        <f t="shared" si="2"/>
        <v>0</v>
      </c>
      <c r="L31" t="str">
        <f t="shared" si="3"/>
        <v/>
      </c>
      <c r="T31" s="60">
        <f>SUM(LOOKUP($D31,{0,1,2,4,6,8,10,12,15,18,25},{0,0,0,0,0,1,2,3,4,6,9}),LOOKUP($E31,{0,1,2,4,6,8,10,12,15,18,25},{0,0,0,0,0,1,2,3,4,6,9}),LOOKUP($F31,{0,1,2,4,6,8,10,12,15,18,25},{0,0,0,0,0,1,2,3,4,6,9}),LOOKUP($G31,{0,1,2,4,6,8,10,12,15,18,25},{0,0,0,0,0,1,2,3,4,6,9}),LOOKUP($H31,{0,1,2,4,6,8,10,12,15,18,25},{0,0,0,0,0,1,2,3,4,6,9}),LOOKUP($I31,{0,1,2,4,6,8,10,12,15,18,25},{0,0,0,0,0,1,2,3,4,6,9}))</f>
        <v>0</v>
      </c>
    </row>
    <row r="32" spans="1:20" x14ac:dyDescent="0.2">
      <c r="A32" s="67" t="s">
        <v>86</v>
      </c>
      <c r="C32" s="10">
        <f t="shared" si="0"/>
        <v>0</v>
      </c>
      <c r="J32" s="62">
        <f t="shared" si="1"/>
        <v>0</v>
      </c>
      <c r="K32" s="64">
        <f t="shared" si="2"/>
        <v>0</v>
      </c>
      <c r="L32" t="str">
        <f t="shared" si="3"/>
        <v/>
      </c>
      <c r="T32" s="60">
        <f>SUM(LOOKUP($D32,{0,1,2,4,6,8,10,12,15,18,25},{0,0,0,0,0,1,2,3,4,6,9}),LOOKUP($E32,{0,1,2,4,6,8,10,12,15,18,25},{0,0,0,0,0,1,2,3,4,6,9}),LOOKUP($F32,{0,1,2,4,6,8,10,12,15,18,25},{0,0,0,0,0,1,2,3,4,6,9}),LOOKUP($G32,{0,1,2,4,6,8,10,12,15,18,25},{0,0,0,0,0,1,2,3,4,6,9}),LOOKUP($H32,{0,1,2,4,6,8,10,12,15,18,25},{0,0,0,0,0,1,2,3,4,6,9}),LOOKUP($I32,{0,1,2,4,6,8,10,12,15,18,25},{0,0,0,0,0,1,2,3,4,6,9}))</f>
        <v>0</v>
      </c>
    </row>
    <row r="33" spans="1:20" x14ac:dyDescent="0.2">
      <c r="A33" s="67" t="s">
        <v>87</v>
      </c>
      <c r="C33" s="10">
        <f t="shared" si="0"/>
        <v>0</v>
      </c>
      <c r="J33" s="62">
        <f t="shared" si="1"/>
        <v>0</v>
      </c>
      <c r="K33" s="64">
        <f t="shared" si="2"/>
        <v>0</v>
      </c>
      <c r="L33" t="str">
        <f t="shared" si="3"/>
        <v/>
      </c>
      <c r="T33" s="60">
        <f>SUM(LOOKUP($D33,{0,1,2,4,6,8,10,12,15,18,25},{0,0,0,0,0,1,2,3,4,6,9}),LOOKUP($E33,{0,1,2,4,6,8,10,12,15,18,25},{0,0,0,0,0,1,2,3,4,6,9}),LOOKUP($F33,{0,1,2,4,6,8,10,12,15,18,25},{0,0,0,0,0,1,2,3,4,6,9}),LOOKUP($G33,{0,1,2,4,6,8,10,12,15,18,25},{0,0,0,0,0,1,2,3,4,6,9}),LOOKUP($H33,{0,1,2,4,6,8,10,12,15,18,25},{0,0,0,0,0,1,2,3,4,6,9}),LOOKUP($I33,{0,1,2,4,6,8,10,12,15,18,25},{0,0,0,0,0,1,2,3,4,6,9}))</f>
        <v>0</v>
      </c>
    </row>
    <row r="34" spans="1:20" x14ac:dyDescent="0.2">
      <c r="A34" s="67" t="s">
        <v>89</v>
      </c>
      <c r="C34" s="10">
        <f t="shared" si="0"/>
        <v>1</v>
      </c>
      <c r="I34">
        <v>1</v>
      </c>
      <c r="J34" s="62">
        <f t="shared" si="1"/>
        <v>1</v>
      </c>
      <c r="K34" s="64">
        <f t="shared" si="2"/>
        <v>0</v>
      </c>
      <c r="L34">
        <f t="shared" si="3"/>
        <v>1</v>
      </c>
      <c r="T34" s="60">
        <f>SUM(LOOKUP($D34,{0,1,2,4,6,8,10,12,15,18,25},{0,0,0,0,0,1,2,3,4,6,9}),LOOKUP($E34,{0,1,2,4,6,8,10,12,15,18,25},{0,0,0,0,0,1,2,3,4,6,9}),LOOKUP($F34,{0,1,2,4,6,8,10,12,15,18,25},{0,0,0,0,0,1,2,3,4,6,9}),LOOKUP($G34,{0,1,2,4,6,8,10,12,15,18,25},{0,0,0,0,0,1,2,3,4,6,9}),LOOKUP($H34,{0,1,2,4,6,8,10,12,15,18,25},{0,0,0,0,0,1,2,3,4,6,9}),LOOKUP($I34,{0,1,2,4,6,8,10,12,15,18,25},{0,0,0,0,0,1,2,3,4,6,9}))</f>
        <v>0</v>
      </c>
    </row>
    <row r="35" spans="1:20" x14ac:dyDescent="0.2">
      <c r="A35" s="67" t="s">
        <v>58</v>
      </c>
      <c r="C35" s="10">
        <f t="shared" ref="C35" si="4">SUM(D35:I35)</f>
        <v>0</v>
      </c>
      <c r="J35" s="62">
        <f t="shared" ref="J35" si="5">IF(ISERROR(AVERAGE(D35:I35)),0,AVERAGE(D35:I35))</f>
        <v>0</v>
      </c>
      <c r="K35" s="64">
        <f t="shared" ref="K35" si="6">IF($T35=0,0,$T35)</f>
        <v>0</v>
      </c>
      <c r="L35" t="str">
        <f t="shared" ref="L35" si="7">IF(SUM(D35:I35)=0,"",SUM(D35:I35))</f>
        <v/>
      </c>
      <c r="T35" s="60">
        <f>SUM(LOOKUP($D35,{0,1,2,4,6,8,10,12,15,18,25},{0,0,0,0,0,1,2,3,4,6,9}),LOOKUP($E35,{0,1,2,4,6,8,10,12,15,18,25},{0,0,0,0,0,1,2,3,4,6,9}),LOOKUP($F35,{0,1,2,4,6,8,10,12,15,18,25},{0,0,0,0,0,1,2,3,4,6,9}),LOOKUP($G35,{0,1,2,4,6,8,10,12,15,18,25},{0,0,0,0,0,1,2,3,4,6,9}),LOOKUP($H35,{0,1,2,4,6,8,10,12,15,18,25},{0,0,0,0,0,1,2,3,4,6,9}),LOOKUP($I35,{0,1,2,4,6,8,10,12,15,18,25},{0,0,0,0,0,1,2,3,4,6,9}))</f>
        <v>0</v>
      </c>
    </row>
    <row r="36" spans="1:20" x14ac:dyDescent="0.2">
      <c r="A36" s="67" t="s">
        <v>58</v>
      </c>
      <c r="C36" s="10">
        <f t="shared" ref="C36:C53" si="8">SUM(D36:I36)</f>
        <v>0</v>
      </c>
      <c r="J36" s="62">
        <f t="shared" ref="J36:J53" si="9">IF(ISERROR(AVERAGE(D36:I36)),0,AVERAGE(D36:I36))</f>
        <v>0</v>
      </c>
      <c r="K36" s="64">
        <f t="shared" ref="K36:K53" si="10">IF($T36=0,0,$T36)</f>
        <v>0</v>
      </c>
      <c r="L36" t="str">
        <f t="shared" ref="L36:L53" si="11">IF(SUM(D36:I36)=0,"",SUM(D36:I36))</f>
        <v/>
      </c>
      <c r="T36" s="60">
        <f>SUM(LOOKUP($D36,{0,1,2,4,6,8,10,12,15,18,25},{0,0,0,0,0,1,2,3,4,6,9}),LOOKUP($E36,{0,1,2,4,6,8,10,12,15,18,25},{0,0,0,0,0,1,2,3,4,6,9}),LOOKUP($F36,{0,1,2,4,6,8,10,12,15,18,25},{0,0,0,0,0,1,2,3,4,6,9}),LOOKUP($G36,{0,1,2,4,6,8,10,12,15,18,25},{0,0,0,0,0,1,2,3,4,6,9}),LOOKUP($H36,{0,1,2,4,6,8,10,12,15,18,25},{0,0,0,0,0,1,2,3,4,6,9}),LOOKUP($I36,{0,1,2,4,6,8,10,12,15,18,25},{0,0,0,0,0,1,2,3,4,6,9}))</f>
        <v>0</v>
      </c>
    </row>
    <row r="37" spans="1:20" x14ac:dyDescent="0.2">
      <c r="A37" s="67" t="s">
        <v>58</v>
      </c>
      <c r="C37" s="10">
        <f t="shared" si="8"/>
        <v>0</v>
      </c>
      <c r="J37" s="62">
        <f t="shared" si="9"/>
        <v>0</v>
      </c>
      <c r="K37" s="64">
        <f t="shared" si="10"/>
        <v>0</v>
      </c>
      <c r="L37" t="str">
        <f t="shared" si="11"/>
        <v/>
      </c>
      <c r="T37" s="60">
        <f>SUM(LOOKUP($D37,{0,1,2,4,6,8,10,12,15,18,25},{0,0,0,0,0,1,2,3,4,6,9}),LOOKUP($E37,{0,1,2,4,6,8,10,12,15,18,25},{0,0,0,0,0,1,2,3,4,6,9}),LOOKUP($F37,{0,1,2,4,6,8,10,12,15,18,25},{0,0,0,0,0,1,2,3,4,6,9}),LOOKUP($G37,{0,1,2,4,6,8,10,12,15,18,25},{0,0,0,0,0,1,2,3,4,6,9}),LOOKUP($H37,{0,1,2,4,6,8,10,12,15,18,25},{0,0,0,0,0,1,2,3,4,6,9}),LOOKUP($I37,{0,1,2,4,6,8,10,12,15,18,25},{0,0,0,0,0,1,2,3,4,6,9}))</f>
        <v>0</v>
      </c>
    </row>
    <row r="38" spans="1:20" x14ac:dyDescent="0.2">
      <c r="A38" s="67" t="s">
        <v>58</v>
      </c>
      <c r="C38" s="10">
        <f t="shared" si="8"/>
        <v>0</v>
      </c>
      <c r="J38" s="62">
        <f t="shared" si="9"/>
        <v>0</v>
      </c>
      <c r="K38" s="64">
        <f t="shared" si="10"/>
        <v>0</v>
      </c>
      <c r="L38" t="str">
        <f t="shared" si="11"/>
        <v/>
      </c>
      <c r="T38" s="60">
        <f>SUM(LOOKUP($D38,{0,1,2,4,6,8,10,12,15,18,25},{0,0,0,0,0,1,2,3,4,6,9}),LOOKUP($E38,{0,1,2,4,6,8,10,12,15,18,25},{0,0,0,0,0,1,2,3,4,6,9}),LOOKUP($F38,{0,1,2,4,6,8,10,12,15,18,25},{0,0,0,0,0,1,2,3,4,6,9}),LOOKUP($G38,{0,1,2,4,6,8,10,12,15,18,25},{0,0,0,0,0,1,2,3,4,6,9}),LOOKUP($H38,{0,1,2,4,6,8,10,12,15,18,25},{0,0,0,0,0,1,2,3,4,6,9}),LOOKUP($I38,{0,1,2,4,6,8,10,12,15,18,25},{0,0,0,0,0,1,2,3,4,6,9}))</f>
        <v>0</v>
      </c>
    </row>
    <row r="39" spans="1:20" x14ac:dyDescent="0.2">
      <c r="A39" s="67" t="s">
        <v>58</v>
      </c>
      <c r="C39" s="10">
        <f t="shared" si="8"/>
        <v>0</v>
      </c>
      <c r="J39" s="62">
        <f t="shared" si="9"/>
        <v>0</v>
      </c>
      <c r="K39" s="64">
        <f t="shared" si="10"/>
        <v>0</v>
      </c>
      <c r="L39" t="str">
        <f t="shared" si="11"/>
        <v/>
      </c>
      <c r="T39" s="60">
        <f>SUM(LOOKUP($D39,{0,1,2,4,6,8,10,12,15,18,25},{0,0,0,0,0,1,2,3,4,6,9}),LOOKUP($E39,{0,1,2,4,6,8,10,12,15,18,25},{0,0,0,0,0,1,2,3,4,6,9}),LOOKUP($F39,{0,1,2,4,6,8,10,12,15,18,25},{0,0,0,0,0,1,2,3,4,6,9}),LOOKUP($G39,{0,1,2,4,6,8,10,12,15,18,25},{0,0,0,0,0,1,2,3,4,6,9}),LOOKUP($H39,{0,1,2,4,6,8,10,12,15,18,25},{0,0,0,0,0,1,2,3,4,6,9}),LOOKUP($I39,{0,1,2,4,6,8,10,12,15,18,25},{0,0,0,0,0,1,2,3,4,6,9}))</f>
        <v>0</v>
      </c>
    </row>
    <row r="40" spans="1:20" x14ac:dyDescent="0.2">
      <c r="A40" s="67" t="s">
        <v>58</v>
      </c>
      <c r="C40" s="10">
        <f t="shared" si="8"/>
        <v>0</v>
      </c>
      <c r="J40" s="62">
        <f t="shared" si="9"/>
        <v>0</v>
      </c>
      <c r="K40" s="64">
        <f t="shared" si="10"/>
        <v>0</v>
      </c>
      <c r="L40" t="str">
        <f t="shared" si="11"/>
        <v/>
      </c>
      <c r="T40" s="60">
        <f>SUM(LOOKUP($D40,{0,1,2,4,6,8,10,12,15,18,25},{0,0,0,0,0,1,2,3,4,6,9}),LOOKUP($E40,{0,1,2,4,6,8,10,12,15,18,25},{0,0,0,0,0,1,2,3,4,6,9}),LOOKUP($F40,{0,1,2,4,6,8,10,12,15,18,25},{0,0,0,0,0,1,2,3,4,6,9}),LOOKUP($G40,{0,1,2,4,6,8,10,12,15,18,25},{0,0,0,0,0,1,2,3,4,6,9}),LOOKUP($H40,{0,1,2,4,6,8,10,12,15,18,25},{0,0,0,0,0,1,2,3,4,6,9}),LOOKUP($I40,{0,1,2,4,6,8,10,12,15,18,25},{0,0,0,0,0,1,2,3,4,6,9}))</f>
        <v>0</v>
      </c>
    </row>
    <row r="41" spans="1:20" x14ac:dyDescent="0.2">
      <c r="A41" s="67" t="s">
        <v>58</v>
      </c>
      <c r="C41" s="10">
        <f t="shared" si="8"/>
        <v>0</v>
      </c>
      <c r="J41" s="62">
        <f t="shared" si="9"/>
        <v>0</v>
      </c>
      <c r="K41" s="64">
        <f t="shared" si="10"/>
        <v>0</v>
      </c>
      <c r="L41" t="str">
        <f t="shared" si="11"/>
        <v/>
      </c>
      <c r="T41" s="60">
        <f>SUM(LOOKUP($D41,{0,1,2,4,6,8,10,12,15,18,25},{0,0,0,0,0,1,2,3,4,6,9}),LOOKUP($E41,{0,1,2,4,6,8,10,12,15,18,25},{0,0,0,0,0,1,2,3,4,6,9}),LOOKUP($F41,{0,1,2,4,6,8,10,12,15,18,25},{0,0,0,0,0,1,2,3,4,6,9}),LOOKUP($G41,{0,1,2,4,6,8,10,12,15,18,25},{0,0,0,0,0,1,2,3,4,6,9}),LOOKUP($H41,{0,1,2,4,6,8,10,12,15,18,25},{0,0,0,0,0,1,2,3,4,6,9}),LOOKUP($I41,{0,1,2,4,6,8,10,12,15,18,25},{0,0,0,0,0,1,2,3,4,6,9}))</f>
        <v>0</v>
      </c>
    </row>
    <row r="42" spans="1:20" x14ac:dyDescent="0.2">
      <c r="A42" s="67" t="s">
        <v>58</v>
      </c>
      <c r="C42" s="10">
        <f t="shared" si="8"/>
        <v>0</v>
      </c>
      <c r="J42" s="62">
        <f t="shared" si="9"/>
        <v>0</v>
      </c>
      <c r="K42" s="64">
        <f t="shared" si="10"/>
        <v>0</v>
      </c>
      <c r="L42" t="str">
        <f t="shared" si="11"/>
        <v/>
      </c>
      <c r="T42" s="60">
        <f>SUM(LOOKUP($D42,{0,1,2,4,6,8,10,12,15,18,25},{0,0,0,0,0,1,2,3,4,6,9}),LOOKUP($E42,{0,1,2,4,6,8,10,12,15,18,25},{0,0,0,0,0,1,2,3,4,6,9}),LOOKUP($F42,{0,1,2,4,6,8,10,12,15,18,25},{0,0,0,0,0,1,2,3,4,6,9}),LOOKUP($G42,{0,1,2,4,6,8,10,12,15,18,25},{0,0,0,0,0,1,2,3,4,6,9}),LOOKUP($H42,{0,1,2,4,6,8,10,12,15,18,25},{0,0,0,0,0,1,2,3,4,6,9}),LOOKUP($I42,{0,1,2,4,6,8,10,12,15,18,25},{0,0,0,0,0,1,2,3,4,6,9}))</f>
        <v>0</v>
      </c>
    </row>
    <row r="43" spans="1:20" x14ac:dyDescent="0.2">
      <c r="A43" s="67" t="s">
        <v>58</v>
      </c>
      <c r="C43" s="10">
        <f t="shared" si="8"/>
        <v>0</v>
      </c>
      <c r="J43" s="62">
        <f t="shared" si="9"/>
        <v>0</v>
      </c>
      <c r="K43" s="64">
        <f t="shared" si="10"/>
        <v>0</v>
      </c>
      <c r="L43" t="str">
        <f t="shared" si="11"/>
        <v/>
      </c>
      <c r="T43" s="60">
        <f>SUM(LOOKUP($D43,{0,1,2,4,6,8,10,12,15,18,25},{0,0,0,0,0,1,2,3,4,6,9}),LOOKUP($E43,{0,1,2,4,6,8,10,12,15,18,25},{0,0,0,0,0,1,2,3,4,6,9}),LOOKUP($F43,{0,1,2,4,6,8,10,12,15,18,25},{0,0,0,0,0,1,2,3,4,6,9}),LOOKUP($G43,{0,1,2,4,6,8,10,12,15,18,25},{0,0,0,0,0,1,2,3,4,6,9}),LOOKUP($H43,{0,1,2,4,6,8,10,12,15,18,25},{0,0,0,0,0,1,2,3,4,6,9}),LOOKUP($I43,{0,1,2,4,6,8,10,12,15,18,25},{0,0,0,0,0,1,2,3,4,6,9}))</f>
        <v>0</v>
      </c>
    </row>
    <row r="44" spans="1:20" x14ac:dyDescent="0.2">
      <c r="A44" s="67" t="s">
        <v>58</v>
      </c>
      <c r="C44" s="10">
        <f t="shared" si="8"/>
        <v>0</v>
      </c>
      <c r="J44" s="62">
        <f t="shared" si="9"/>
        <v>0</v>
      </c>
      <c r="K44" s="64">
        <f t="shared" si="10"/>
        <v>0</v>
      </c>
      <c r="L44" t="str">
        <f t="shared" si="11"/>
        <v/>
      </c>
      <c r="T44" s="60">
        <f>SUM(LOOKUP($D44,{0,1,2,4,6,8,10,12,15,18,25},{0,0,0,0,0,1,2,3,4,6,9}),LOOKUP($E44,{0,1,2,4,6,8,10,12,15,18,25},{0,0,0,0,0,1,2,3,4,6,9}),LOOKUP($F44,{0,1,2,4,6,8,10,12,15,18,25},{0,0,0,0,0,1,2,3,4,6,9}),LOOKUP($G44,{0,1,2,4,6,8,10,12,15,18,25},{0,0,0,0,0,1,2,3,4,6,9}),LOOKUP($H44,{0,1,2,4,6,8,10,12,15,18,25},{0,0,0,0,0,1,2,3,4,6,9}),LOOKUP($I44,{0,1,2,4,6,8,10,12,15,18,25},{0,0,0,0,0,1,2,3,4,6,9}))</f>
        <v>0</v>
      </c>
    </row>
    <row r="45" spans="1:20" x14ac:dyDescent="0.2">
      <c r="A45" s="67" t="s">
        <v>58</v>
      </c>
      <c r="C45" s="10">
        <f t="shared" si="8"/>
        <v>0</v>
      </c>
      <c r="J45" s="62">
        <f t="shared" si="9"/>
        <v>0</v>
      </c>
      <c r="K45" s="64">
        <f t="shared" si="10"/>
        <v>0</v>
      </c>
      <c r="L45" t="str">
        <f t="shared" si="11"/>
        <v/>
      </c>
      <c r="T45" s="60">
        <f>SUM(LOOKUP($D45,{0,1,2,4,6,8,10,12,15,18,25},{0,0,0,0,0,1,2,3,4,6,9}),LOOKUP($E45,{0,1,2,4,6,8,10,12,15,18,25},{0,0,0,0,0,1,2,3,4,6,9}),LOOKUP($F45,{0,1,2,4,6,8,10,12,15,18,25},{0,0,0,0,0,1,2,3,4,6,9}),LOOKUP($G45,{0,1,2,4,6,8,10,12,15,18,25},{0,0,0,0,0,1,2,3,4,6,9}),LOOKUP($H45,{0,1,2,4,6,8,10,12,15,18,25},{0,0,0,0,0,1,2,3,4,6,9}),LOOKUP($I45,{0,1,2,4,6,8,10,12,15,18,25},{0,0,0,0,0,1,2,3,4,6,9}))</f>
        <v>0</v>
      </c>
    </row>
    <row r="46" spans="1:20" x14ac:dyDescent="0.2">
      <c r="A46" s="67" t="s">
        <v>58</v>
      </c>
      <c r="C46" s="10">
        <f t="shared" si="8"/>
        <v>0</v>
      </c>
      <c r="J46" s="62">
        <f t="shared" si="9"/>
        <v>0</v>
      </c>
      <c r="K46" s="64">
        <f t="shared" si="10"/>
        <v>0</v>
      </c>
      <c r="L46" t="str">
        <f t="shared" si="11"/>
        <v/>
      </c>
      <c r="T46" s="60">
        <f>SUM(LOOKUP($D46,{0,1,2,4,6,8,10,12,15,18,25},{0,0,0,0,0,1,2,3,4,6,9}),LOOKUP($E46,{0,1,2,4,6,8,10,12,15,18,25},{0,0,0,0,0,1,2,3,4,6,9}),LOOKUP($F46,{0,1,2,4,6,8,10,12,15,18,25},{0,0,0,0,0,1,2,3,4,6,9}),LOOKUP($G46,{0,1,2,4,6,8,10,12,15,18,25},{0,0,0,0,0,1,2,3,4,6,9}),LOOKUP($H46,{0,1,2,4,6,8,10,12,15,18,25},{0,0,0,0,0,1,2,3,4,6,9}),LOOKUP($I46,{0,1,2,4,6,8,10,12,15,18,25},{0,0,0,0,0,1,2,3,4,6,9}))</f>
        <v>0</v>
      </c>
    </row>
    <row r="47" spans="1:20" x14ac:dyDescent="0.2">
      <c r="A47" s="67" t="s">
        <v>58</v>
      </c>
      <c r="C47" s="10">
        <f t="shared" si="8"/>
        <v>0</v>
      </c>
      <c r="J47" s="62">
        <f t="shared" si="9"/>
        <v>0</v>
      </c>
      <c r="K47" s="64">
        <f t="shared" si="10"/>
        <v>0</v>
      </c>
      <c r="L47" t="str">
        <f t="shared" si="11"/>
        <v/>
      </c>
      <c r="T47" s="60">
        <f>SUM(LOOKUP($D47,{0,1,2,4,6,8,10,12,15,18,25},{0,0,0,0,0,1,2,3,4,6,9}),LOOKUP($E47,{0,1,2,4,6,8,10,12,15,18,25},{0,0,0,0,0,1,2,3,4,6,9}),LOOKUP($F47,{0,1,2,4,6,8,10,12,15,18,25},{0,0,0,0,0,1,2,3,4,6,9}),LOOKUP($G47,{0,1,2,4,6,8,10,12,15,18,25},{0,0,0,0,0,1,2,3,4,6,9}),LOOKUP($H47,{0,1,2,4,6,8,10,12,15,18,25},{0,0,0,0,0,1,2,3,4,6,9}),LOOKUP($I47,{0,1,2,4,6,8,10,12,15,18,25},{0,0,0,0,0,1,2,3,4,6,9}))</f>
        <v>0</v>
      </c>
    </row>
    <row r="48" spans="1:20" x14ac:dyDescent="0.2">
      <c r="A48" s="67" t="s">
        <v>58</v>
      </c>
      <c r="C48" s="10">
        <f t="shared" si="8"/>
        <v>0</v>
      </c>
      <c r="J48" s="62">
        <f t="shared" si="9"/>
        <v>0</v>
      </c>
      <c r="K48" s="64">
        <f t="shared" si="10"/>
        <v>0</v>
      </c>
      <c r="L48" t="str">
        <f t="shared" si="11"/>
        <v/>
      </c>
      <c r="T48" s="60">
        <f>SUM(LOOKUP($D48,{0,1,2,4,6,8,10,12,15,18,25},{0,0,0,0,0,1,2,3,4,6,9}),LOOKUP($E48,{0,1,2,4,6,8,10,12,15,18,25},{0,0,0,0,0,1,2,3,4,6,9}),LOOKUP($F48,{0,1,2,4,6,8,10,12,15,18,25},{0,0,0,0,0,1,2,3,4,6,9}),LOOKUP($G48,{0,1,2,4,6,8,10,12,15,18,25},{0,0,0,0,0,1,2,3,4,6,9}),LOOKUP($H48,{0,1,2,4,6,8,10,12,15,18,25},{0,0,0,0,0,1,2,3,4,6,9}),LOOKUP($I48,{0,1,2,4,6,8,10,12,15,18,25},{0,0,0,0,0,1,2,3,4,6,9}))</f>
        <v>0</v>
      </c>
    </row>
    <row r="49" spans="1:20" x14ac:dyDescent="0.2">
      <c r="A49" s="67" t="s">
        <v>58</v>
      </c>
      <c r="C49" s="10">
        <f t="shared" si="8"/>
        <v>0</v>
      </c>
      <c r="J49" s="62">
        <f t="shared" si="9"/>
        <v>0</v>
      </c>
      <c r="K49" s="64">
        <f t="shared" si="10"/>
        <v>0</v>
      </c>
      <c r="L49" t="str">
        <f t="shared" si="11"/>
        <v/>
      </c>
      <c r="T49" s="60">
        <f>SUM(LOOKUP($D49,{0,1,2,4,6,8,10,12,15,18,25},{0,0,0,0,0,1,2,3,4,6,9}),LOOKUP($E49,{0,1,2,4,6,8,10,12,15,18,25},{0,0,0,0,0,1,2,3,4,6,9}),LOOKUP($F49,{0,1,2,4,6,8,10,12,15,18,25},{0,0,0,0,0,1,2,3,4,6,9}),LOOKUP($G49,{0,1,2,4,6,8,10,12,15,18,25},{0,0,0,0,0,1,2,3,4,6,9}),LOOKUP($H49,{0,1,2,4,6,8,10,12,15,18,25},{0,0,0,0,0,1,2,3,4,6,9}),LOOKUP($I49,{0,1,2,4,6,8,10,12,15,18,25},{0,0,0,0,0,1,2,3,4,6,9}))</f>
        <v>0</v>
      </c>
    </row>
    <row r="50" spans="1:20" x14ac:dyDescent="0.2">
      <c r="A50" s="67" t="s">
        <v>58</v>
      </c>
      <c r="C50" s="10">
        <f t="shared" si="8"/>
        <v>0</v>
      </c>
      <c r="J50" s="62">
        <f t="shared" si="9"/>
        <v>0</v>
      </c>
      <c r="K50" s="64">
        <f t="shared" si="10"/>
        <v>0</v>
      </c>
      <c r="L50" t="str">
        <f t="shared" si="11"/>
        <v/>
      </c>
      <c r="T50" s="60">
        <f>SUM(LOOKUP($D50,{0,1,2,4,6,8,10,12,15,18,25},{0,0,0,0,0,1,2,3,4,6,9}),LOOKUP($E50,{0,1,2,4,6,8,10,12,15,18,25},{0,0,0,0,0,1,2,3,4,6,9}),LOOKUP($F50,{0,1,2,4,6,8,10,12,15,18,25},{0,0,0,0,0,1,2,3,4,6,9}),LOOKUP($G50,{0,1,2,4,6,8,10,12,15,18,25},{0,0,0,0,0,1,2,3,4,6,9}),LOOKUP($H50,{0,1,2,4,6,8,10,12,15,18,25},{0,0,0,0,0,1,2,3,4,6,9}),LOOKUP($I50,{0,1,2,4,6,8,10,12,15,18,25},{0,0,0,0,0,1,2,3,4,6,9}))</f>
        <v>0</v>
      </c>
    </row>
    <row r="51" spans="1:20" x14ac:dyDescent="0.2">
      <c r="A51" s="67" t="s">
        <v>58</v>
      </c>
      <c r="C51" s="10">
        <f t="shared" si="8"/>
        <v>0</v>
      </c>
      <c r="J51" s="62">
        <f t="shared" si="9"/>
        <v>0</v>
      </c>
      <c r="K51" s="64">
        <f t="shared" si="10"/>
        <v>0</v>
      </c>
      <c r="L51" t="str">
        <f t="shared" si="11"/>
        <v/>
      </c>
      <c r="T51" s="60">
        <f>SUM(LOOKUP($D51,{0,1,2,4,6,8,10,12,15,18,25},{0,0,0,0,0,1,2,3,4,6,9}),LOOKUP($E51,{0,1,2,4,6,8,10,12,15,18,25},{0,0,0,0,0,1,2,3,4,6,9}),LOOKUP($F51,{0,1,2,4,6,8,10,12,15,18,25},{0,0,0,0,0,1,2,3,4,6,9}),LOOKUP($G51,{0,1,2,4,6,8,10,12,15,18,25},{0,0,0,0,0,1,2,3,4,6,9}),LOOKUP($H51,{0,1,2,4,6,8,10,12,15,18,25},{0,0,0,0,0,1,2,3,4,6,9}),LOOKUP($I51,{0,1,2,4,6,8,10,12,15,18,25},{0,0,0,0,0,1,2,3,4,6,9}))</f>
        <v>0</v>
      </c>
    </row>
    <row r="52" spans="1:20" x14ac:dyDescent="0.2">
      <c r="A52" s="67" t="s">
        <v>58</v>
      </c>
      <c r="C52" s="10">
        <f t="shared" si="8"/>
        <v>0</v>
      </c>
      <c r="J52" s="62">
        <f t="shared" si="9"/>
        <v>0</v>
      </c>
      <c r="K52" s="64">
        <f t="shared" si="10"/>
        <v>0</v>
      </c>
      <c r="L52" t="str">
        <f t="shared" si="11"/>
        <v/>
      </c>
      <c r="T52" s="60">
        <f>SUM(LOOKUP($D52,{0,1,2,4,6,8,10,12,15,18,25},{0,0,0,0,0,1,2,3,4,6,9}),LOOKUP($E52,{0,1,2,4,6,8,10,12,15,18,25},{0,0,0,0,0,1,2,3,4,6,9}),LOOKUP($F52,{0,1,2,4,6,8,10,12,15,18,25},{0,0,0,0,0,1,2,3,4,6,9}),LOOKUP($G52,{0,1,2,4,6,8,10,12,15,18,25},{0,0,0,0,0,1,2,3,4,6,9}),LOOKUP($H52,{0,1,2,4,6,8,10,12,15,18,25},{0,0,0,0,0,1,2,3,4,6,9}),LOOKUP($I52,{0,1,2,4,6,8,10,12,15,18,25},{0,0,0,0,0,1,2,3,4,6,9}))</f>
        <v>0</v>
      </c>
    </row>
    <row r="53" spans="1:20" x14ac:dyDescent="0.2">
      <c r="A53" s="67" t="s">
        <v>58</v>
      </c>
      <c r="C53" s="10">
        <f t="shared" si="8"/>
        <v>0</v>
      </c>
      <c r="J53" s="62">
        <f t="shared" si="9"/>
        <v>0</v>
      </c>
      <c r="K53" s="64">
        <f t="shared" si="10"/>
        <v>0</v>
      </c>
      <c r="L53" t="str">
        <f t="shared" si="11"/>
        <v/>
      </c>
      <c r="T53" s="60">
        <f>SUM(LOOKUP($D53,{0,1,2,4,6,8,10,12,15,18,25},{0,0,0,0,0,1,2,3,4,6,9}),LOOKUP($E53,{0,1,2,4,6,8,10,12,15,18,25},{0,0,0,0,0,1,2,3,4,6,9}),LOOKUP($F53,{0,1,2,4,6,8,10,12,15,18,25},{0,0,0,0,0,1,2,3,4,6,9}),LOOKUP($G53,{0,1,2,4,6,8,10,12,15,18,25},{0,0,0,0,0,1,2,3,4,6,9}),LOOKUP($H53,{0,1,2,4,6,8,10,12,15,18,25},{0,0,0,0,0,1,2,3,4,6,9}),LOOKUP($I53,{0,1,2,4,6,8,10,12,15,18,25},{0,0,0,0,0,1,2,3,4,6,9}))</f>
        <v>0</v>
      </c>
    </row>
    <row r="55" spans="1:20" x14ac:dyDescent="0.2">
      <c r="A55" s="11" t="s">
        <v>31</v>
      </c>
    </row>
    <row r="56" spans="1:20" x14ac:dyDescent="0.2">
      <c r="A56" s="11" t="s">
        <v>32</v>
      </c>
    </row>
    <row r="58" spans="1:20" x14ac:dyDescent="0.2">
      <c r="A58" s="11" t="s">
        <v>44</v>
      </c>
      <c r="C58" t="s">
        <v>10</v>
      </c>
    </row>
    <row r="60" spans="1:20" x14ac:dyDescent="0.2">
      <c r="A60" s="20"/>
      <c r="C60" s="19"/>
    </row>
  </sheetData>
  <sortState ref="A4:L34">
    <sortCondition descending="1" ref="K4:K34"/>
  </sortState>
  <mergeCells count="1">
    <mergeCell ref="N3:P3"/>
  </mergeCells>
  <conditionalFormatting sqref="J4:J53">
    <cfRule type="top10" dxfId="22" priority="2" rank="1"/>
  </conditionalFormatting>
  <conditionalFormatting sqref="J4:J53">
    <cfRule type="top10" dxfId="21" priority="1" rank="1"/>
  </conditionalFormatting>
  <conditionalFormatting sqref="D4:I62">
    <cfRule type="top10" dxfId="20" priority="37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11" max="11" width="17.5703125" customWidth="1"/>
    <col min="16" max="16" width="12.7109375" customWidth="1"/>
  </cols>
  <sheetData>
    <row r="1" spans="1:16" ht="18" x14ac:dyDescent="0.25">
      <c r="F1" s="4" t="s">
        <v>47</v>
      </c>
    </row>
    <row r="2" spans="1:16" s="3" customFormat="1" ht="16.5" thickBot="1" x14ac:dyDescent="0.3">
      <c r="A2" s="1" t="s">
        <v>9</v>
      </c>
      <c r="B2" s="1"/>
      <c r="C2" s="1" t="s">
        <v>8</v>
      </c>
      <c r="D2" s="57" t="s">
        <v>1</v>
      </c>
      <c r="E2" s="57" t="s">
        <v>2</v>
      </c>
      <c r="F2" s="57" t="s">
        <v>3</v>
      </c>
      <c r="G2" s="57" t="s">
        <v>4</v>
      </c>
      <c r="H2" s="57" t="s">
        <v>5</v>
      </c>
      <c r="I2" s="57" t="s">
        <v>6</v>
      </c>
      <c r="J2" s="57" t="s">
        <v>7</v>
      </c>
      <c r="K2" s="1" t="s">
        <v>0</v>
      </c>
      <c r="L2" s="1"/>
      <c r="M2" s="1"/>
    </row>
    <row r="3" spans="1:16" s="7" customFormat="1" ht="13.5" thickBot="1" x14ac:dyDescent="0.25">
      <c r="A3" s="5"/>
      <c r="B3" s="5"/>
      <c r="C3" s="5"/>
      <c r="D3" s="56">
        <v>42744</v>
      </c>
      <c r="E3" s="56">
        <v>42779</v>
      </c>
      <c r="F3" s="56">
        <v>42835</v>
      </c>
      <c r="G3" s="56">
        <v>42891</v>
      </c>
      <c r="H3" s="56">
        <v>42961</v>
      </c>
      <c r="I3" s="22">
        <v>43031</v>
      </c>
      <c r="J3" s="56">
        <v>43052</v>
      </c>
      <c r="K3" s="5"/>
      <c r="L3" s="5"/>
      <c r="M3" s="5"/>
      <c r="N3" s="75" t="s">
        <v>20</v>
      </c>
      <c r="O3" s="76"/>
      <c r="P3" s="77"/>
    </row>
    <row r="4" spans="1:16" ht="13.5" thickBot="1" x14ac:dyDescent="0.25">
      <c r="A4" t="s">
        <v>35</v>
      </c>
      <c r="C4" s="63">
        <f t="shared" ref="C4:C34" si="0">SUM(D4:J4)</f>
        <v>151</v>
      </c>
      <c r="D4">
        <v>25</v>
      </c>
      <c r="E4">
        <v>25</v>
      </c>
      <c r="F4">
        <v>25</v>
      </c>
      <c r="G4">
        <v>25</v>
      </c>
      <c r="H4">
        <v>18</v>
      </c>
      <c r="I4">
        <v>25</v>
      </c>
      <c r="J4">
        <v>8</v>
      </c>
      <c r="K4" s="62">
        <f t="shared" ref="K4:K34" si="1">IF(ISERROR(AVERAGE(D4:J4)),0,AVERAGE(D4:J4))</f>
        <v>21.571428571428573</v>
      </c>
      <c r="N4" s="32"/>
      <c r="O4" s="36" t="s">
        <v>25</v>
      </c>
      <c r="P4" s="37" t="s">
        <v>9</v>
      </c>
    </row>
    <row r="5" spans="1:16" x14ac:dyDescent="0.2">
      <c r="A5" t="s">
        <v>37</v>
      </c>
      <c r="C5" s="63">
        <f t="shared" si="0"/>
        <v>120</v>
      </c>
      <c r="D5">
        <v>10</v>
      </c>
      <c r="E5">
        <v>18</v>
      </c>
      <c r="F5">
        <v>12</v>
      </c>
      <c r="G5">
        <v>15</v>
      </c>
      <c r="H5">
        <v>25</v>
      </c>
      <c r="I5">
        <v>15</v>
      </c>
      <c r="J5">
        <v>25</v>
      </c>
      <c r="K5" s="62">
        <f t="shared" si="1"/>
        <v>17.142857142857142</v>
      </c>
      <c r="N5" s="33" t="s">
        <v>21</v>
      </c>
      <c r="O5" s="43"/>
      <c r="P5" s="44"/>
    </row>
    <row r="6" spans="1:16" x14ac:dyDescent="0.2">
      <c r="A6" t="s">
        <v>41</v>
      </c>
      <c r="C6" s="63">
        <f t="shared" si="0"/>
        <v>96</v>
      </c>
      <c r="D6">
        <v>18</v>
      </c>
      <c r="E6">
        <v>12</v>
      </c>
      <c r="F6">
        <v>15</v>
      </c>
      <c r="G6">
        <v>18</v>
      </c>
      <c r="I6">
        <v>18</v>
      </c>
      <c r="J6">
        <v>15</v>
      </c>
      <c r="K6" s="62">
        <f t="shared" si="1"/>
        <v>16</v>
      </c>
      <c r="N6" s="34" t="s">
        <v>22</v>
      </c>
      <c r="O6" s="45"/>
      <c r="P6" s="46"/>
    </row>
    <row r="7" spans="1:16" x14ac:dyDescent="0.2">
      <c r="A7" t="s">
        <v>52</v>
      </c>
      <c r="C7" s="63">
        <f t="shared" si="0"/>
        <v>60</v>
      </c>
      <c r="D7">
        <v>15</v>
      </c>
      <c r="E7">
        <v>10</v>
      </c>
      <c r="F7">
        <v>10</v>
      </c>
      <c r="G7">
        <v>6</v>
      </c>
      <c r="H7">
        <v>10</v>
      </c>
      <c r="I7">
        <v>8</v>
      </c>
      <c r="J7">
        <v>1</v>
      </c>
      <c r="K7" s="62">
        <f t="shared" si="1"/>
        <v>8.5714285714285712</v>
      </c>
      <c r="N7" s="34" t="s">
        <v>23</v>
      </c>
      <c r="O7" s="45"/>
      <c r="P7" s="46"/>
    </row>
    <row r="8" spans="1:16" ht="13.5" thickBot="1" x14ac:dyDescent="0.25">
      <c r="A8" t="s">
        <v>13</v>
      </c>
      <c r="C8" s="63">
        <f t="shared" si="0"/>
        <v>56</v>
      </c>
      <c r="D8">
        <v>8</v>
      </c>
      <c r="E8">
        <v>8</v>
      </c>
      <c r="F8">
        <v>2</v>
      </c>
      <c r="G8">
        <v>8</v>
      </c>
      <c r="I8">
        <v>12</v>
      </c>
      <c r="J8">
        <v>18</v>
      </c>
      <c r="K8" s="62">
        <f t="shared" si="1"/>
        <v>9.3333333333333339</v>
      </c>
      <c r="N8" s="35" t="s">
        <v>24</v>
      </c>
      <c r="O8" s="47"/>
      <c r="P8" s="48"/>
    </row>
    <row r="9" spans="1:16" x14ac:dyDescent="0.2">
      <c r="A9" t="s">
        <v>66</v>
      </c>
      <c r="C9" s="63">
        <f t="shared" si="0"/>
        <v>49</v>
      </c>
      <c r="D9">
        <v>0</v>
      </c>
      <c r="E9">
        <v>4</v>
      </c>
      <c r="F9">
        <v>8</v>
      </c>
      <c r="G9">
        <v>10</v>
      </c>
      <c r="H9">
        <v>15</v>
      </c>
      <c r="I9">
        <v>6</v>
      </c>
      <c r="J9">
        <v>6</v>
      </c>
      <c r="K9" s="62">
        <f t="shared" si="1"/>
        <v>7</v>
      </c>
    </row>
    <row r="10" spans="1:16" x14ac:dyDescent="0.2">
      <c r="A10" t="s">
        <v>38</v>
      </c>
      <c r="C10" s="63">
        <f t="shared" si="0"/>
        <v>49</v>
      </c>
      <c r="D10">
        <v>1</v>
      </c>
      <c r="E10">
        <v>15</v>
      </c>
      <c r="F10">
        <v>1</v>
      </c>
      <c r="G10">
        <v>0</v>
      </c>
      <c r="H10">
        <v>12</v>
      </c>
      <c r="I10">
        <v>10</v>
      </c>
      <c r="J10">
        <v>10</v>
      </c>
      <c r="K10" s="62">
        <f t="shared" si="1"/>
        <v>7</v>
      </c>
    </row>
    <row r="11" spans="1:16" x14ac:dyDescent="0.2">
      <c r="A11" t="s">
        <v>53</v>
      </c>
      <c r="C11" s="63">
        <f t="shared" si="0"/>
        <v>42</v>
      </c>
      <c r="D11">
        <v>12</v>
      </c>
      <c r="F11">
        <v>18</v>
      </c>
      <c r="J11">
        <v>12</v>
      </c>
      <c r="K11" s="62">
        <f t="shared" si="1"/>
        <v>14</v>
      </c>
    </row>
    <row r="12" spans="1:16" x14ac:dyDescent="0.2">
      <c r="A12" t="s">
        <v>57</v>
      </c>
      <c r="C12" s="63">
        <f t="shared" si="0"/>
        <v>22</v>
      </c>
      <c r="D12">
        <v>0</v>
      </c>
      <c r="E12">
        <v>2</v>
      </c>
      <c r="F12">
        <v>6</v>
      </c>
      <c r="G12">
        <v>2</v>
      </c>
      <c r="H12">
        <v>6</v>
      </c>
      <c r="I12">
        <v>4</v>
      </c>
      <c r="J12">
        <v>2</v>
      </c>
      <c r="K12" s="62">
        <f t="shared" si="1"/>
        <v>3.1428571428571428</v>
      </c>
    </row>
    <row r="13" spans="1:16" x14ac:dyDescent="0.2">
      <c r="A13" t="s">
        <v>68</v>
      </c>
      <c r="C13" s="63">
        <f t="shared" si="0"/>
        <v>14</v>
      </c>
      <c r="D13">
        <v>2</v>
      </c>
      <c r="F13">
        <v>0</v>
      </c>
      <c r="G13">
        <v>12</v>
      </c>
      <c r="K13" s="62">
        <f t="shared" si="1"/>
        <v>4.666666666666667</v>
      </c>
    </row>
    <row r="14" spans="1:16" x14ac:dyDescent="0.2">
      <c r="A14" t="s">
        <v>67</v>
      </c>
      <c r="C14" s="63">
        <f t="shared" si="0"/>
        <v>14</v>
      </c>
      <c r="E14">
        <v>6</v>
      </c>
      <c r="F14">
        <v>0</v>
      </c>
      <c r="H14">
        <v>8</v>
      </c>
      <c r="K14" s="62">
        <f t="shared" si="1"/>
        <v>4.666666666666667</v>
      </c>
    </row>
    <row r="15" spans="1:16" x14ac:dyDescent="0.2">
      <c r="A15" t="s">
        <v>56</v>
      </c>
      <c r="C15" s="63">
        <f t="shared" si="0"/>
        <v>11</v>
      </c>
      <c r="D15">
        <v>6</v>
      </c>
      <c r="G15">
        <v>1</v>
      </c>
      <c r="J15">
        <v>4</v>
      </c>
      <c r="K15" s="62">
        <f t="shared" si="1"/>
        <v>3.6666666666666665</v>
      </c>
    </row>
    <row r="16" spans="1:16" x14ac:dyDescent="0.2">
      <c r="A16" t="s">
        <v>39</v>
      </c>
      <c r="C16" s="63">
        <f t="shared" si="0"/>
        <v>10</v>
      </c>
      <c r="D16">
        <v>4</v>
      </c>
      <c r="G16">
        <v>4</v>
      </c>
      <c r="I16">
        <v>2</v>
      </c>
      <c r="J16">
        <v>0</v>
      </c>
      <c r="K16" s="62">
        <f t="shared" si="1"/>
        <v>2.5</v>
      </c>
    </row>
    <row r="17" spans="1:11" x14ac:dyDescent="0.2">
      <c r="A17" t="s">
        <v>36</v>
      </c>
      <c r="C17" s="63">
        <f t="shared" si="0"/>
        <v>6</v>
      </c>
      <c r="D17">
        <v>0</v>
      </c>
      <c r="E17">
        <v>1</v>
      </c>
      <c r="F17">
        <v>0</v>
      </c>
      <c r="G17">
        <v>0</v>
      </c>
      <c r="H17">
        <v>4</v>
      </c>
      <c r="I17">
        <v>1</v>
      </c>
      <c r="J17">
        <v>0</v>
      </c>
      <c r="K17" s="62">
        <f t="shared" si="1"/>
        <v>0.8571428571428571</v>
      </c>
    </row>
    <row r="18" spans="1:11" x14ac:dyDescent="0.2">
      <c r="A18" s="67" t="s">
        <v>81</v>
      </c>
      <c r="C18" s="63">
        <f t="shared" si="0"/>
        <v>4</v>
      </c>
      <c r="F18">
        <v>4</v>
      </c>
      <c r="G18">
        <v>0</v>
      </c>
      <c r="K18" s="62">
        <f t="shared" si="1"/>
        <v>2</v>
      </c>
    </row>
    <row r="19" spans="1:11" x14ac:dyDescent="0.2">
      <c r="A19" s="67" t="s">
        <v>80</v>
      </c>
      <c r="C19" s="63">
        <f t="shared" si="0"/>
        <v>2</v>
      </c>
      <c r="H19">
        <v>2</v>
      </c>
      <c r="K19" s="62">
        <f t="shared" si="1"/>
        <v>2</v>
      </c>
    </row>
    <row r="20" spans="1:11" x14ac:dyDescent="0.2">
      <c r="A20" t="s">
        <v>40</v>
      </c>
      <c r="C20" s="63">
        <f t="shared" si="0"/>
        <v>0</v>
      </c>
      <c r="K20" s="62">
        <f t="shared" si="1"/>
        <v>0</v>
      </c>
    </row>
    <row r="21" spans="1:11" x14ac:dyDescent="0.2">
      <c r="A21" t="s">
        <v>69</v>
      </c>
      <c r="C21" s="63">
        <f t="shared" si="0"/>
        <v>0</v>
      </c>
      <c r="K21" s="62">
        <f t="shared" si="1"/>
        <v>0</v>
      </c>
    </row>
    <row r="22" spans="1:11" x14ac:dyDescent="0.2">
      <c r="A22" t="s">
        <v>74</v>
      </c>
      <c r="C22" s="63">
        <f t="shared" si="0"/>
        <v>0</v>
      </c>
      <c r="F22">
        <v>0</v>
      </c>
      <c r="G22">
        <v>0</v>
      </c>
      <c r="I22">
        <v>0</v>
      </c>
      <c r="J22">
        <v>0</v>
      </c>
      <c r="K22" s="62">
        <f t="shared" si="1"/>
        <v>0</v>
      </c>
    </row>
    <row r="23" spans="1:11" x14ac:dyDescent="0.2">
      <c r="A23" s="67" t="s">
        <v>75</v>
      </c>
      <c r="C23" s="63">
        <f t="shared" si="0"/>
        <v>0</v>
      </c>
      <c r="E23">
        <v>0</v>
      </c>
      <c r="K23" s="62">
        <f t="shared" si="1"/>
        <v>0</v>
      </c>
    </row>
    <row r="24" spans="1:11" x14ac:dyDescent="0.2">
      <c r="A24" s="67" t="s">
        <v>76</v>
      </c>
      <c r="C24" s="63">
        <f t="shared" si="0"/>
        <v>0</v>
      </c>
      <c r="K24" s="62">
        <f t="shared" si="1"/>
        <v>0</v>
      </c>
    </row>
    <row r="25" spans="1:11" x14ac:dyDescent="0.2">
      <c r="A25" s="67" t="s">
        <v>77</v>
      </c>
      <c r="C25" s="63">
        <f t="shared" si="0"/>
        <v>0</v>
      </c>
      <c r="K25" s="62">
        <f t="shared" si="1"/>
        <v>0</v>
      </c>
    </row>
    <row r="26" spans="1:11" x14ac:dyDescent="0.2">
      <c r="A26" s="67" t="s">
        <v>78</v>
      </c>
      <c r="C26" s="63">
        <f t="shared" si="0"/>
        <v>0</v>
      </c>
      <c r="K26" s="62">
        <f t="shared" si="1"/>
        <v>0</v>
      </c>
    </row>
    <row r="27" spans="1:11" x14ac:dyDescent="0.2">
      <c r="A27" s="67" t="s">
        <v>79</v>
      </c>
      <c r="C27" s="63">
        <f t="shared" si="0"/>
        <v>0</v>
      </c>
      <c r="K27" s="62">
        <f t="shared" si="1"/>
        <v>0</v>
      </c>
    </row>
    <row r="28" spans="1:11" x14ac:dyDescent="0.2">
      <c r="A28" s="67" t="s">
        <v>82</v>
      </c>
      <c r="C28" s="63">
        <f t="shared" si="0"/>
        <v>0</v>
      </c>
      <c r="K28" s="62">
        <f t="shared" si="1"/>
        <v>0</v>
      </c>
    </row>
    <row r="29" spans="1:11" x14ac:dyDescent="0.2">
      <c r="A29" s="67" t="s">
        <v>83</v>
      </c>
      <c r="C29" s="63">
        <f t="shared" si="0"/>
        <v>0</v>
      </c>
      <c r="K29" s="62">
        <f t="shared" si="1"/>
        <v>0</v>
      </c>
    </row>
    <row r="30" spans="1:11" x14ac:dyDescent="0.2">
      <c r="A30" s="67" t="s">
        <v>84</v>
      </c>
      <c r="C30" s="63">
        <f t="shared" si="0"/>
        <v>0</v>
      </c>
      <c r="K30" s="62">
        <f t="shared" si="1"/>
        <v>0</v>
      </c>
    </row>
    <row r="31" spans="1:11" x14ac:dyDescent="0.2">
      <c r="A31" s="67" t="s">
        <v>85</v>
      </c>
      <c r="C31" s="63">
        <f t="shared" si="0"/>
        <v>0</v>
      </c>
      <c r="K31" s="62">
        <f t="shared" si="1"/>
        <v>0</v>
      </c>
    </row>
    <row r="32" spans="1:11" x14ac:dyDescent="0.2">
      <c r="A32" s="67" t="s">
        <v>86</v>
      </c>
      <c r="C32" s="63">
        <f t="shared" si="0"/>
        <v>0</v>
      </c>
      <c r="K32" s="62">
        <f t="shared" si="1"/>
        <v>0</v>
      </c>
    </row>
    <row r="33" spans="1:11" x14ac:dyDescent="0.2">
      <c r="A33" s="67" t="s">
        <v>87</v>
      </c>
      <c r="C33" s="63">
        <f t="shared" si="0"/>
        <v>0</v>
      </c>
      <c r="F33">
        <v>0</v>
      </c>
      <c r="K33" s="62">
        <f t="shared" si="1"/>
        <v>0</v>
      </c>
    </row>
    <row r="34" spans="1:11" x14ac:dyDescent="0.2">
      <c r="A34" s="67" t="s">
        <v>89</v>
      </c>
      <c r="C34" s="63">
        <f t="shared" si="0"/>
        <v>0</v>
      </c>
      <c r="J34">
        <v>0</v>
      </c>
      <c r="K34" s="62">
        <f t="shared" si="1"/>
        <v>0</v>
      </c>
    </row>
    <row r="35" spans="1:11" x14ac:dyDescent="0.2">
      <c r="A35" s="67" t="s">
        <v>58</v>
      </c>
      <c r="C35" s="63">
        <f t="shared" ref="C35:C42" si="2">SUM(D35:J35)</f>
        <v>0</v>
      </c>
      <c r="K35" s="62">
        <f t="shared" ref="K35:K42" si="3">IF(ISERROR(AVERAGE(D35:J35)),0,AVERAGE(D35:J35))</f>
        <v>0</v>
      </c>
    </row>
    <row r="36" spans="1:11" x14ac:dyDescent="0.2">
      <c r="A36" s="67" t="s">
        <v>58</v>
      </c>
      <c r="C36" s="63">
        <f t="shared" si="2"/>
        <v>0</v>
      </c>
      <c r="K36" s="62">
        <f t="shared" si="3"/>
        <v>0</v>
      </c>
    </row>
    <row r="37" spans="1:11" x14ac:dyDescent="0.2">
      <c r="A37" s="67" t="s">
        <v>58</v>
      </c>
      <c r="C37" s="63">
        <f t="shared" si="2"/>
        <v>0</v>
      </c>
      <c r="K37" s="62">
        <f t="shared" si="3"/>
        <v>0</v>
      </c>
    </row>
    <row r="38" spans="1:11" x14ac:dyDescent="0.2">
      <c r="A38" s="67" t="s">
        <v>58</v>
      </c>
      <c r="C38" s="63">
        <f t="shared" si="2"/>
        <v>0</v>
      </c>
      <c r="K38" s="62">
        <f t="shared" si="3"/>
        <v>0</v>
      </c>
    </row>
    <row r="39" spans="1:11" x14ac:dyDescent="0.2">
      <c r="A39" s="67" t="s">
        <v>58</v>
      </c>
      <c r="C39" s="63">
        <f t="shared" si="2"/>
        <v>0</v>
      </c>
      <c r="K39" s="62">
        <f t="shared" si="3"/>
        <v>0</v>
      </c>
    </row>
    <row r="40" spans="1:11" x14ac:dyDescent="0.2">
      <c r="A40" s="67" t="s">
        <v>58</v>
      </c>
      <c r="C40" s="63">
        <f t="shared" si="2"/>
        <v>0</v>
      </c>
      <c r="K40" s="62">
        <f t="shared" si="3"/>
        <v>0</v>
      </c>
    </row>
    <row r="41" spans="1:11" x14ac:dyDescent="0.2">
      <c r="A41" s="67" t="s">
        <v>58</v>
      </c>
      <c r="C41" s="63">
        <f t="shared" si="2"/>
        <v>0</v>
      </c>
      <c r="K41" s="62">
        <f t="shared" si="3"/>
        <v>0</v>
      </c>
    </row>
    <row r="42" spans="1:11" x14ac:dyDescent="0.2">
      <c r="A42" s="67" t="s">
        <v>58</v>
      </c>
      <c r="C42" s="63">
        <f t="shared" si="2"/>
        <v>0</v>
      </c>
      <c r="K42" s="62">
        <f t="shared" si="3"/>
        <v>0</v>
      </c>
    </row>
    <row r="43" spans="1:11" x14ac:dyDescent="0.2">
      <c r="A43" s="67" t="s">
        <v>58</v>
      </c>
      <c r="C43" s="63">
        <f t="shared" ref="C43" si="4">SUM(D43:J43)</f>
        <v>0</v>
      </c>
      <c r="K43" s="62">
        <f t="shared" ref="K43" si="5">IF(ISERROR(AVERAGE(D43:J43)),0,AVERAGE(D43:J43))</f>
        <v>0</v>
      </c>
    </row>
    <row r="44" spans="1:11" x14ac:dyDescent="0.2">
      <c r="A44" s="67" t="s">
        <v>58</v>
      </c>
      <c r="C44" s="63">
        <f t="shared" ref="C44:C53" si="6">SUM(D44:J44)</f>
        <v>0</v>
      </c>
      <c r="K44" s="62">
        <f t="shared" ref="K44:K53" si="7">IF(ISERROR(AVERAGE(D44:J44)),0,AVERAGE(D44:J44))</f>
        <v>0</v>
      </c>
    </row>
    <row r="45" spans="1:11" x14ac:dyDescent="0.2">
      <c r="A45" s="67" t="s">
        <v>58</v>
      </c>
      <c r="C45" s="63">
        <f t="shared" si="6"/>
        <v>0</v>
      </c>
      <c r="K45" s="62">
        <f t="shared" si="7"/>
        <v>0</v>
      </c>
    </row>
    <row r="46" spans="1:11" x14ac:dyDescent="0.2">
      <c r="A46" s="67" t="s">
        <v>58</v>
      </c>
      <c r="C46" s="63">
        <f t="shared" si="6"/>
        <v>0</v>
      </c>
      <c r="K46" s="62">
        <f t="shared" si="7"/>
        <v>0</v>
      </c>
    </row>
    <row r="47" spans="1:11" x14ac:dyDescent="0.2">
      <c r="A47" s="67" t="s">
        <v>58</v>
      </c>
      <c r="C47" s="63">
        <f t="shared" si="6"/>
        <v>0</v>
      </c>
      <c r="K47" s="62">
        <f t="shared" si="7"/>
        <v>0</v>
      </c>
    </row>
    <row r="48" spans="1:11" x14ac:dyDescent="0.2">
      <c r="A48" s="67" t="s">
        <v>58</v>
      </c>
      <c r="C48" s="63">
        <f t="shared" si="6"/>
        <v>0</v>
      </c>
      <c r="K48" s="62">
        <f t="shared" si="7"/>
        <v>0</v>
      </c>
    </row>
    <row r="49" spans="1:11" x14ac:dyDescent="0.2">
      <c r="A49" s="67" t="s">
        <v>58</v>
      </c>
      <c r="C49" s="63">
        <f t="shared" si="6"/>
        <v>0</v>
      </c>
      <c r="K49" s="62">
        <f t="shared" si="7"/>
        <v>0</v>
      </c>
    </row>
    <row r="50" spans="1:11" x14ac:dyDescent="0.2">
      <c r="A50" s="67" t="s">
        <v>58</v>
      </c>
      <c r="C50" s="63">
        <f t="shared" si="6"/>
        <v>0</v>
      </c>
      <c r="K50" s="62">
        <f t="shared" si="7"/>
        <v>0</v>
      </c>
    </row>
    <row r="51" spans="1:11" x14ac:dyDescent="0.2">
      <c r="A51" s="67" t="s">
        <v>58</v>
      </c>
      <c r="C51" s="63">
        <f t="shared" si="6"/>
        <v>0</v>
      </c>
      <c r="K51" s="62">
        <f t="shared" si="7"/>
        <v>0</v>
      </c>
    </row>
    <row r="52" spans="1:11" x14ac:dyDescent="0.2">
      <c r="A52" s="67" t="s">
        <v>58</v>
      </c>
      <c r="C52" s="63">
        <f t="shared" si="6"/>
        <v>0</v>
      </c>
      <c r="K52" s="62">
        <f t="shared" si="7"/>
        <v>0</v>
      </c>
    </row>
    <row r="53" spans="1:11" x14ac:dyDescent="0.2">
      <c r="A53" s="67" t="s">
        <v>58</v>
      </c>
      <c r="C53" s="63">
        <f t="shared" si="6"/>
        <v>0</v>
      </c>
      <c r="K53" s="62">
        <f t="shared" si="7"/>
        <v>0</v>
      </c>
    </row>
    <row r="54" spans="1:11" x14ac:dyDescent="0.2">
      <c r="C54" s="12"/>
    </row>
    <row r="55" spans="1:11" x14ac:dyDescent="0.2">
      <c r="A55" s="11" t="s">
        <v>11</v>
      </c>
    </row>
    <row r="57" spans="1:11" x14ac:dyDescent="0.2">
      <c r="A57" s="11" t="s">
        <v>48</v>
      </c>
    </row>
  </sheetData>
  <sortState ref="A4:K34">
    <sortCondition descending="1" ref="C4:C34"/>
  </sortState>
  <mergeCells count="1">
    <mergeCell ref="N3:P3"/>
  </mergeCells>
  <conditionalFormatting sqref="K4:K53">
    <cfRule type="top10" dxfId="19" priority="2" rank="1"/>
  </conditionalFormatting>
  <conditionalFormatting sqref="K4:K53">
    <cfRule type="top10" dxfId="18" priority="1" rank="1"/>
  </conditionalFormatting>
  <conditionalFormatting sqref="D4:J53">
    <cfRule type="top10" dxfId="17" priority="29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6" max="6" width="17.5703125" customWidth="1"/>
    <col min="7" max="7" width="5.85546875" style="13" customWidth="1"/>
  </cols>
  <sheetData>
    <row r="1" spans="1:12" ht="18" x14ac:dyDescent="0.25">
      <c r="E1" s="4" t="s">
        <v>49</v>
      </c>
    </row>
    <row r="2" spans="1:12" s="3" customFormat="1" ht="15.75" x14ac:dyDescent="0.25">
      <c r="A2" s="1" t="s">
        <v>9</v>
      </c>
      <c r="B2" s="1"/>
      <c r="C2" s="1" t="s">
        <v>8</v>
      </c>
      <c r="D2" s="2" t="s">
        <v>1</v>
      </c>
      <c r="E2" s="2" t="s">
        <v>2</v>
      </c>
      <c r="F2" s="1" t="s">
        <v>0</v>
      </c>
      <c r="G2" s="1"/>
      <c r="H2" s="38"/>
      <c r="I2" s="39"/>
      <c r="J2" s="39"/>
      <c r="K2" s="39"/>
      <c r="L2" s="39"/>
    </row>
    <row r="3" spans="1:12" s="9" customFormat="1" x14ac:dyDescent="0.2">
      <c r="A3" s="8"/>
      <c r="B3" s="8"/>
      <c r="C3" s="8"/>
      <c r="D3" s="6">
        <v>43179</v>
      </c>
      <c r="E3" s="6">
        <v>42919</v>
      </c>
      <c r="F3" s="8"/>
      <c r="G3" s="14"/>
      <c r="H3" s="40"/>
      <c r="I3" s="78"/>
      <c r="J3" s="79"/>
      <c r="K3" s="79"/>
      <c r="L3" s="41"/>
    </row>
    <row r="4" spans="1:12" x14ac:dyDescent="0.2">
      <c r="A4" t="s">
        <v>35</v>
      </c>
      <c r="C4" s="63">
        <f t="shared" ref="C4:C33" si="0">SUM(D4:E4)</f>
        <v>43</v>
      </c>
      <c r="D4">
        <v>25</v>
      </c>
      <c r="E4">
        <v>18</v>
      </c>
      <c r="F4" s="62">
        <f t="shared" ref="F4:F33" si="1">IF(ISERROR(AVERAGE(D4:E4)),0,AVERAGE(D4:E4))</f>
        <v>21.5</v>
      </c>
      <c r="H4" s="15"/>
      <c r="I4" s="15"/>
      <c r="J4" s="42"/>
      <c r="K4" s="42"/>
      <c r="L4" s="15"/>
    </row>
    <row r="5" spans="1:12" x14ac:dyDescent="0.2">
      <c r="A5" t="s">
        <v>13</v>
      </c>
      <c r="C5" s="63">
        <f t="shared" si="0"/>
        <v>31</v>
      </c>
      <c r="D5">
        <v>6</v>
      </c>
      <c r="E5">
        <v>25</v>
      </c>
      <c r="F5" s="62">
        <f t="shared" si="1"/>
        <v>15.5</v>
      </c>
      <c r="H5" s="15"/>
      <c r="I5" s="15"/>
      <c r="J5" s="15"/>
      <c r="K5" s="15"/>
      <c r="L5" s="15"/>
    </row>
    <row r="6" spans="1:12" x14ac:dyDescent="0.2">
      <c r="A6" t="s">
        <v>38</v>
      </c>
      <c r="C6" s="63">
        <f t="shared" si="0"/>
        <v>30</v>
      </c>
      <c r="D6">
        <v>18</v>
      </c>
      <c r="E6">
        <v>12</v>
      </c>
      <c r="F6" s="62">
        <f t="shared" si="1"/>
        <v>15</v>
      </c>
      <c r="H6" s="15"/>
      <c r="I6" s="15"/>
      <c r="J6" s="15"/>
      <c r="K6" s="15"/>
      <c r="L6" s="15"/>
    </row>
    <row r="7" spans="1:12" x14ac:dyDescent="0.2">
      <c r="A7" t="s">
        <v>52</v>
      </c>
      <c r="C7" s="63">
        <f t="shared" si="0"/>
        <v>20</v>
      </c>
      <c r="D7">
        <v>12</v>
      </c>
      <c r="E7">
        <v>8</v>
      </c>
      <c r="F7" s="62">
        <f t="shared" si="1"/>
        <v>10</v>
      </c>
      <c r="H7" s="15"/>
      <c r="I7" s="15"/>
      <c r="J7" s="15"/>
      <c r="K7" s="15"/>
      <c r="L7" s="15"/>
    </row>
    <row r="8" spans="1:12" x14ac:dyDescent="0.2">
      <c r="A8" s="67" t="s">
        <v>79</v>
      </c>
      <c r="C8" s="63">
        <f t="shared" si="0"/>
        <v>15</v>
      </c>
      <c r="D8">
        <v>15</v>
      </c>
      <c r="F8" s="62">
        <f t="shared" si="1"/>
        <v>15</v>
      </c>
      <c r="H8" s="15"/>
      <c r="I8" s="15"/>
      <c r="J8" s="15"/>
      <c r="K8" s="15"/>
      <c r="L8" s="15"/>
    </row>
    <row r="9" spans="1:12" x14ac:dyDescent="0.2">
      <c r="A9" t="s">
        <v>41</v>
      </c>
      <c r="C9" s="63">
        <f t="shared" si="0"/>
        <v>15</v>
      </c>
      <c r="E9">
        <v>15</v>
      </c>
      <c r="F9" s="62">
        <f t="shared" si="1"/>
        <v>15</v>
      </c>
      <c r="H9" s="15"/>
      <c r="I9" s="15"/>
      <c r="J9" s="15"/>
      <c r="K9" s="15"/>
      <c r="L9" s="15"/>
    </row>
    <row r="10" spans="1:12" x14ac:dyDescent="0.2">
      <c r="A10" t="s">
        <v>39</v>
      </c>
      <c r="C10" s="63">
        <f t="shared" si="0"/>
        <v>12</v>
      </c>
      <c r="D10">
        <v>8</v>
      </c>
      <c r="E10">
        <v>4</v>
      </c>
      <c r="F10" s="62">
        <f t="shared" si="1"/>
        <v>6</v>
      </c>
    </row>
    <row r="11" spans="1:12" x14ac:dyDescent="0.2">
      <c r="A11" s="67" t="s">
        <v>80</v>
      </c>
      <c r="C11" s="63">
        <f t="shared" si="0"/>
        <v>12</v>
      </c>
      <c r="D11">
        <v>2</v>
      </c>
      <c r="E11">
        <v>10</v>
      </c>
      <c r="F11" s="62">
        <f t="shared" si="1"/>
        <v>6</v>
      </c>
    </row>
    <row r="12" spans="1:12" x14ac:dyDescent="0.2">
      <c r="A12" t="s">
        <v>66</v>
      </c>
      <c r="C12" s="63">
        <f t="shared" si="0"/>
        <v>10</v>
      </c>
      <c r="D12">
        <v>10</v>
      </c>
      <c r="F12" s="62">
        <f t="shared" si="1"/>
        <v>10</v>
      </c>
    </row>
    <row r="13" spans="1:12" x14ac:dyDescent="0.2">
      <c r="A13" s="67" t="s">
        <v>81</v>
      </c>
      <c r="C13" s="63">
        <f t="shared" si="0"/>
        <v>10</v>
      </c>
      <c r="D13">
        <v>4</v>
      </c>
      <c r="E13">
        <v>6</v>
      </c>
      <c r="F13" s="62">
        <f t="shared" si="1"/>
        <v>5</v>
      </c>
    </row>
    <row r="14" spans="1:12" x14ac:dyDescent="0.2">
      <c r="A14" t="s">
        <v>36</v>
      </c>
      <c r="C14" s="63">
        <f t="shared" si="0"/>
        <v>3</v>
      </c>
      <c r="D14">
        <v>1</v>
      </c>
      <c r="E14">
        <v>2</v>
      </c>
      <c r="F14" s="62">
        <f t="shared" si="1"/>
        <v>1.5</v>
      </c>
    </row>
    <row r="15" spans="1:12" x14ac:dyDescent="0.2">
      <c r="A15" t="s">
        <v>53</v>
      </c>
      <c r="C15" s="63">
        <f t="shared" si="0"/>
        <v>0</v>
      </c>
      <c r="F15" s="62">
        <f t="shared" si="1"/>
        <v>0</v>
      </c>
    </row>
    <row r="16" spans="1:12" x14ac:dyDescent="0.2">
      <c r="A16" t="s">
        <v>37</v>
      </c>
      <c r="C16" s="63">
        <f t="shared" si="0"/>
        <v>0</v>
      </c>
      <c r="F16" s="62">
        <f t="shared" si="1"/>
        <v>0</v>
      </c>
    </row>
    <row r="17" spans="1:6" x14ac:dyDescent="0.2">
      <c r="A17" t="s">
        <v>40</v>
      </c>
      <c r="C17" s="63">
        <f t="shared" si="0"/>
        <v>0</v>
      </c>
      <c r="F17" s="62">
        <f t="shared" si="1"/>
        <v>0</v>
      </c>
    </row>
    <row r="18" spans="1:6" x14ac:dyDescent="0.2">
      <c r="A18" t="s">
        <v>56</v>
      </c>
      <c r="C18" s="63">
        <f t="shared" si="0"/>
        <v>0</v>
      </c>
      <c r="F18" s="62">
        <f t="shared" si="1"/>
        <v>0</v>
      </c>
    </row>
    <row r="19" spans="1:6" x14ac:dyDescent="0.2">
      <c r="A19" t="s">
        <v>57</v>
      </c>
      <c r="C19" s="63">
        <f t="shared" si="0"/>
        <v>0</v>
      </c>
      <c r="F19" s="62">
        <f t="shared" si="1"/>
        <v>0</v>
      </c>
    </row>
    <row r="20" spans="1:6" x14ac:dyDescent="0.2">
      <c r="A20" t="s">
        <v>67</v>
      </c>
      <c r="C20" s="63">
        <f t="shared" si="0"/>
        <v>0</v>
      </c>
      <c r="F20" s="62">
        <f t="shared" si="1"/>
        <v>0</v>
      </c>
    </row>
    <row r="21" spans="1:6" x14ac:dyDescent="0.2">
      <c r="A21" t="s">
        <v>68</v>
      </c>
      <c r="C21" s="63">
        <f t="shared" si="0"/>
        <v>0</v>
      </c>
      <c r="F21" s="62">
        <f t="shared" si="1"/>
        <v>0</v>
      </c>
    </row>
    <row r="22" spans="1:6" x14ac:dyDescent="0.2">
      <c r="A22" t="s">
        <v>69</v>
      </c>
      <c r="C22" s="63">
        <f t="shared" si="0"/>
        <v>0</v>
      </c>
      <c r="F22" s="62">
        <f t="shared" si="1"/>
        <v>0</v>
      </c>
    </row>
    <row r="23" spans="1:6" x14ac:dyDescent="0.2">
      <c r="A23" t="s">
        <v>74</v>
      </c>
      <c r="C23" s="63">
        <f t="shared" si="0"/>
        <v>0</v>
      </c>
      <c r="F23" s="62">
        <f t="shared" si="1"/>
        <v>0</v>
      </c>
    </row>
    <row r="24" spans="1:6" x14ac:dyDescent="0.2">
      <c r="A24" s="67" t="s">
        <v>75</v>
      </c>
      <c r="C24" s="63">
        <f t="shared" si="0"/>
        <v>0</v>
      </c>
      <c r="F24" s="62">
        <f t="shared" si="1"/>
        <v>0</v>
      </c>
    </row>
    <row r="25" spans="1:6" x14ac:dyDescent="0.2">
      <c r="A25" s="67" t="s">
        <v>76</v>
      </c>
      <c r="C25" s="63">
        <f t="shared" si="0"/>
        <v>0</v>
      </c>
      <c r="F25" s="62">
        <f t="shared" si="1"/>
        <v>0</v>
      </c>
    </row>
    <row r="26" spans="1:6" x14ac:dyDescent="0.2">
      <c r="A26" s="67" t="s">
        <v>77</v>
      </c>
      <c r="C26" s="63">
        <f t="shared" si="0"/>
        <v>0</v>
      </c>
      <c r="F26" s="62">
        <f t="shared" si="1"/>
        <v>0</v>
      </c>
    </row>
    <row r="27" spans="1:6" x14ac:dyDescent="0.2">
      <c r="A27" s="67" t="s">
        <v>78</v>
      </c>
      <c r="C27" s="63">
        <f t="shared" si="0"/>
        <v>0</v>
      </c>
      <c r="F27" s="62">
        <f t="shared" si="1"/>
        <v>0</v>
      </c>
    </row>
    <row r="28" spans="1:6" x14ac:dyDescent="0.2">
      <c r="A28" s="67" t="s">
        <v>82</v>
      </c>
      <c r="C28" s="63">
        <f t="shared" si="0"/>
        <v>0</v>
      </c>
      <c r="F28" s="62">
        <f t="shared" si="1"/>
        <v>0</v>
      </c>
    </row>
    <row r="29" spans="1:6" x14ac:dyDescent="0.2">
      <c r="A29" s="67" t="s">
        <v>83</v>
      </c>
      <c r="C29" s="63">
        <f t="shared" si="0"/>
        <v>0</v>
      </c>
      <c r="F29" s="62">
        <f t="shared" si="1"/>
        <v>0</v>
      </c>
    </row>
    <row r="30" spans="1:6" x14ac:dyDescent="0.2">
      <c r="A30" s="67" t="s">
        <v>84</v>
      </c>
      <c r="C30" s="63">
        <f t="shared" si="0"/>
        <v>0</v>
      </c>
      <c r="F30" s="62">
        <f t="shared" si="1"/>
        <v>0</v>
      </c>
    </row>
    <row r="31" spans="1:6" x14ac:dyDescent="0.2">
      <c r="A31" s="67" t="s">
        <v>85</v>
      </c>
      <c r="C31" s="63">
        <f t="shared" si="0"/>
        <v>0</v>
      </c>
      <c r="F31" s="62">
        <f t="shared" si="1"/>
        <v>0</v>
      </c>
    </row>
    <row r="32" spans="1:6" x14ac:dyDescent="0.2">
      <c r="A32" s="67" t="s">
        <v>86</v>
      </c>
      <c r="C32" s="63">
        <f t="shared" si="0"/>
        <v>0</v>
      </c>
      <c r="F32" s="62">
        <f t="shared" si="1"/>
        <v>0</v>
      </c>
    </row>
    <row r="33" spans="1:6" x14ac:dyDescent="0.2">
      <c r="A33" s="67" t="s">
        <v>87</v>
      </c>
      <c r="C33" s="63">
        <f t="shared" si="0"/>
        <v>0</v>
      </c>
      <c r="F33" s="62">
        <f t="shared" si="1"/>
        <v>0</v>
      </c>
    </row>
    <row r="34" spans="1:6" x14ac:dyDescent="0.2">
      <c r="A34" s="67" t="s">
        <v>89</v>
      </c>
      <c r="C34" s="63">
        <f t="shared" ref="C34:C43" si="2">SUM(D34:E34)</f>
        <v>0</v>
      </c>
      <c r="F34" s="62">
        <f t="shared" ref="F34:F43" si="3">IF(ISERROR(AVERAGE(D34:E34)),0,AVERAGE(D34:E34))</f>
        <v>0</v>
      </c>
    </row>
    <row r="35" spans="1:6" x14ac:dyDescent="0.2">
      <c r="A35" s="67" t="s">
        <v>58</v>
      </c>
      <c r="C35" s="63">
        <f t="shared" si="2"/>
        <v>0</v>
      </c>
      <c r="F35" s="62">
        <f t="shared" si="3"/>
        <v>0</v>
      </c>
    </row>
    <row r="36" spans="1:6" x14ac:dyDescent="0.2">
      <c r="A36" s="67" t="s">
        <v>58</v>
      </c>
      <c r="C36" s="63">
        <f t="shared" si="2"/>
        <v>0</v>
      </c>
      <c r="F36" s="62">
        <f t="shared" si="3"/>
        <v>0</v>
      </c>
    </row>
    <row r="37" spans="1:6" x14ac:dyDescent="0.2">
      <c r="A37" s="67" t="s">
        <v>58</v>
      </c>
      <c r="C37" s="63">
        <f t="shared" si="2"/>
        <v>0</v>
      </c>
      <c r="F37" s="62">
        <f t="shared" si="3"/>
        <v>0</v>
      </c>
    </row>
    <row r="38" spans="1:6" x14ac:dyDescent="0.2">
      <c r="A38" s="67" t="s">
        <v>58</v>
      </c>
      <c r="C38" s="63">
        <f t="shared" si="2"/>
        <v>0</v>
      </c>
      <c r="F38" s="62">
        <f t="shared" si="3"/>
        <v>0</v>
      </c>
    </row>
    <row r="39" spans="1:6" x14ac:dyDescent="0.2">
      <c r="A39" s="67" t="s">
        <v>58</v>
      </c>
      <c r="C39" s="63">
        <f t="shared" si="2"/>
        <v>0</v>
      </c>
      <c r="F39" s="62">
        <f t="shared" si="3"/>
        <v>0</v>
      </c>
    </row>
    <row r="40" spans="1:6" x14ac:dyDescent="0.2">
      <c r="A40" s="67" t="s">
        <v>58</v>
      </c>
      <c r="C40" s="63">
        <f t="shared" si="2"/>
        <v>0</v>
      </c>
      <c r="F40" s="62">
        <f t="shared" si="3"/>
        <v>0</v>
      </c>
    </row>
    <row r="41" spans="1:6" x14ac:dyDescent="0.2">
      <c r="A41" s="67" t="s">
        <v>58</v>
      </c>
      <c r="C41" s="63">
        <f t="shared" si="2"/>
        <v>0</v>
      </c>
      <c r="F41" s="62">
        <f t="shared" si="3"/>
        <v>0</v>
      </c>
    </row>
    <row r="42" spans="1:6" x14ac:dyDescent="0.2">
      <c r="A42" s="67" t="s">
        <v>58</v>
      </c>
      <c r="C42" s="63">
        <f t="shared" si="2"/>
        <v>0</v>
      </c>
      <c r="F42" s="62">
        <f t="shared" si="3"/>
        <v>0</v>
      </c>
    </row>
    <row r="43" spans="1:6" x14ac:dyDescent="0.2">
      <c r="A43" s="67" t="s">
        <v>58</v>
      </c>
      <c r="C43" s="63">
        <f t="shared" si="2"/>
        <v>0</v>
      </c>
      <c r="F43" s="62">
        <f t="shared" si="3"/>
        <v>0</v>
      </c>
    </row>
    <row r="44" spans="1:6" x14ac:dyDescent="0.2">
      <c r="A44" s="67" t="s">
        <v>58</v>
      </c>
      <c r="C44" s="63">
        <f t="shared" ref="C44:C53" si="4">SUM(D44:E44)</f>
        <v>0</v>
      </c>
      <c r="F44" s="62">
        <f t="shared" ref="F44:F53" si="5">IF(ISERROR(AVERAGE(D44:E44)),0,AVERAGE(D44:E44))</f>
        <v>0</v>
      </c>
    </row>
    <row r="45" spans="1:6" x14ac:dyDescent="0.2">
      <c r="A45" s="67" t="s">
        <v>58</v>
      </c>
      <c r="C45" s="63">
        <f t="shared" si="4"/>
        <v>0</v>
      </c>
      <c r="F45" s="62">
        <f t="shared" si="5"/>
        <v>0</v>
      </c>
    </row>
    <row r="46" spans="1:6" x14ac:dyDescent="0.2">
      <c r="A46" s="67" t="s">
        <v>58</v>
      </c>
      <c r="C46" s="63">
        <f t="shared" si="4"/>
        <v>0</v>
      </c>
      <c r="F46" s="62">
        <f t="shared" si="5"/>
        <v>0</v>
      </c>
    </row>
    <row r="47" spans="1:6" x14ac:dyDescent="0.2">
      <c r="A47" s="67" t="s">
        <v>58</v>
      </c>
      <c r="C47" s="63">
        <f t="shared" si="4"/>
        <v>0</v>
      </c>
      <c r="F47" s="62">
        <f t="shared" si="5"/>
        <v>0</v>
      </c>
    </row>
    <row r="48" spans="1:6" x14ac:dyDescent="0.2">
      <c r="A48" s="67" t="s">
        <v>58</v>
      </c>
      <c r="C48" s="63">
        <f t="shared" si="4"/>
        <v>0</v>
      </c>
      <c r="F48" s="62">
        <f t="shared" si="5"/>
        <v>0</v>
      </c>
    </row>
    <row r="49" spans="1:6" x14ac:dyDescent="0.2">
      <c r="A49" s="67" t="s">
        <v>58</v>
      </c>
      <c r="C49" s="63">
        <f t="shared" si="4"/>
        <v>0</v>
      </c>
      <c r="F49" s="62">
        <f t="shared" si="5"/>
        <v>0</v>
      </c>
    </row>
    <row r="50" spans="1:6" x14ac:dyDescent="0.2">
      <c r="A50" s="67" t="s">
        <v>58</v>
      </c>
      <c r="C50" s="63">
        <f t="shared" si="4"/>
        <v>0</v>
      </c>
      <c r="F50" s="62">
        <f t="shared" si="5"/>
        <v>0</v>
      </c>
    </row>
    <row r="51" spans="1:6" x14ac:dyDescent="0.2">
      <c r="A51" s="67" t="s">
        <v>58</v>
      </c>
      <c r="C51" s="63">
        <f t="shared" si="4"/>
        <v>0</v>
      </c>
      <c r="F51" s="62">
        <f t="shared" si="5"/>
        <v>0</v>
      </c>
    </row>
    <row r="52" spans="1:6" x14ac:dyDescent="0.2">
      <c r="A52" s="67" t="s">
        <v>58</v>
      </c>
      <c r="C52" s="63">
        <f t="shared" si="4"/>
        <v>0</v>
      </c>
      <c r="F52" s="62">
        <f t="shared" si="5"/>
        <v>0</v>
      </c>
    </row>
    <row r="53" spans="1:6" x14ac:dyDescent="0.2">
      <c r="A53" s="67" t="s">
        <v>58</v>
      </c>
      <c r="C53" s="63">
        <f t="shared" si="4"/>
        <v>0</v>
      </c>
      <c r="F53" s="62">
        <f t="shared" si="5"/>
        <v>0</v>
      </c>
    </row>
    <row r="55" spans="1:6" x14ac:dyDescent="0.2">
      <c r="A55" s="11" t="s">
        <v>11</v>
      </c>
    </row>
    <row r="57" spans="1:6" x14ac:dyDescent="0.2">
      <c r="A57" s="11" t="s">
        <v>42</v>
      </c>
    </row>
    <row r="59" spans="1:6" x14ac:dyDescent="0.2">
      <c r="A59" s="20"/>
      <c r="C59" s="19"/>
    </row>
  </sheetData>
  <sortState ref="A4:F33">
    <sortCondition descending="1" ref="C4:C33"/>
  </sortState>
  <mergeCells count="1">
    <mergeCell ref="I3:K3"/>
  </mergeCells>
  <conditionalFormatting sqref="F4:F53">
    <cfRule type="top10" dxfId="16" priority="2" rank="1"/>
  </conditionalFormatting>
  <conditionalFormatting sqref="F4:F53">
    <cfRule type="top10" dxfId="15" priority="1" rank="1"/>
  </conditionalFormatting>
  <conditionalFormatting sqref="D4:E61">
    <cfRule type="top10" dxfId="14" priority="36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8" max="8" width="17.5703125" customWidth="1"/>
    <col min="13" max="13" width="12.7109375" customWidth="1"/>
  </cols>
  <sheetData>
    <row r="1" spans="1:13" ht="18" x14ac:dyDescent="0.25">
      <c r="F1" s="4" t="s">
        <v>18</v>
      </c>
    </row>
    <row r="2" spans="1:13" s="3" customFormat="1" ht="16.5" thickBot="1" x14ac:dyDescent="0.3">
      <c r="A2" s="1" t="s">
        <v>9</v>
      </c>
      <c r="B2" s="1"/>
      <c r="C2" s="1" t="s">
        <v>8</v>
      </c>
      <c r="D2" s="2" t="s">
        <v>1</v>
      </c>
      <c r="E2" s="2" t="s">
        <v>2</v>
      </c>
      <c r="F2" s="2" t="s">
        <v>3</v>
      </c>
      <c r="G2" s="2" t="s">
        <v>4</v>
      </c>
      <c r="H2" s="1" t="s">
        <v>0</v>
      </c>
      <c r="I2" s="1"/>
    </row>
    <row r="3" spans="1:13" s="9" customFormat="1" ht="13.5" thickBot="1" x14ac:dyDescent="0.25">
      <c r="A3" s="8"/>
      <c r="B3" s="8"/>
      <c r="C3" s="8"/>
      <c r="D3" s="6">
        <v>42765</v>
      </c>
      <c r="E3" s="6">
        <v>43172</v>
      </c>
      <c r="F3" s="6">
        <v>42821</v>
      </c>
      <c r="G3" s="6">
        <v>43073</v>
      </c>
      <c r="H3" s="8"/>
      <c r="I3" s="8"/>
      <c r="K3" s="75" t="s">
        <v>20</v>
      </c>
      <c r="L3" s="76"/>
      <c r="M3" s="77"/>
    </row>
    <row r="4" spans="1:13" ht="13.5" thickBot="1" x14ac:dyDescent="0.25">
      <c r="A4" t="s">
        <v>36</v>
      </c>
      <c r="C4" s="63">
        <f t="shared" ref="C4:C34" si="0">SUM(D4:G4)</f>
        <v>100</v>
      </c>
      <c r="D4">
        <v>25</v>
      </c>
      <c r="E4">
        <v>25</v>
      </c>
      <c r="F4">
        <v>25</v>
      </c>
      <c r="G4">
        <v>25</v>
      </c>
      <c r="H4" s="62">
        <f t="shared" ref="H4:H34" si="1">IF(ISERROR(AVERAGE(D4:G4)),0,AVERAGE(D4:G4))</f>
        <v>25</v>
      </c>
      <c r="K4" s="32"/>
      <c r="L4" s="36" t="s">
        <v>25</v>
      </c>
      <c r="M4" s="37" t="s">
        <v>9</v>
      </c>
    </row>
    <row r="5" spans="1:13" x14ac:dyDescent="0.2">
      <c r="A5" t="s">
        <v>66</v>
      </c>
      <c r="C5" s="63">
        <f t="shared" si="0"/>
        <v>68</v>
      </c>
      <c r="D5">
        <v>18</v>
      </c>
      <c r="F5">
        <v>25</v>
      </c>
      <c r="G5">
        <v>25</v>
      </c>
      <c r="H5" s="62">
        <f t="shared" si="1"/>
        <v>22.666666666666668</v>
      </c>
      <c r="K5" s="33" t="s">
        <v>21</v>
      </c>
      <c r="L5" s="29"/>
      <c r="M5" s="28"/>
    </row>
    <row r="6" spans="1:13" x14ac:dyDescent="0.2">
      <c r="A6" t="s">
        <v>52</v>
      </c>
      <c r="C6" s="63">
        <f t="shared" si="0"/>
        <v>67</v>
      </c>
      <c r="D6">
        <v>12</v>
      </c>
      <c r="E6">
        <v>25</v>
      </c>
      <c r="F6">
        <v>15</v>
      </c>
      <c r="G6">
        <v>15</v>
      </c>
      <c r="H6" s="62">
        <f t="shared" si="1"/>
        <v>16.75</v>
      </c>
      <c r="K6" s="34" t="s">
        <v>22</v>
      </c>
      <c r="L6" s="30"/>
      <c r="M6" s="26"/>
    </row>
    <row r="7" spans="1:13" x14ac:dyDescent="0.2">
      <c r="A7" t="s">
        <v>13</v>
      </c>
      <c r="C7" s="63">
        <f t="shared" si="0"/>
        <v>67</v>
      </c>
      <c r="D7">
        <v>12</v>
      </c>
      <c r="E7">
        <v>18</v>
      </c>
      <c r="F7">
        <v>12</v>
      </c>
      <c r="G7">
        <v>25</v>
      </c>
      <c r="H7" s="62">
        <f t="shared" si="1"/>
        <v>16.75</v>
      </c>
      <c r="K7" s="34" t="s">
        <v>23</v>
      </c>
      <c r="L7" s="30"/>
      <c r="M7" s="26"/>
    </row>
    <row r="8" spans="1:13" ht="13.5" thickBot="1" x14ac:dyDescent="0.25">
      <c r="A8" t="s">
        <v>37</v>
      </c>
      <c r="C8" s="63">
        <f t="shared" si="0"/>
        <v>63</v>
      </c>
      <c r="D8">
        <v>15</v>
      </c>
      <c r="E8">
        <v>15</v>
      </c>
      <c r="F8">
        <v>15</v>
      </c>
      <c r="G8">
        <v>18</v>
      </c>
      <c r="H8" s="62">
        <f t="shared" si="1"/>
        <v>15.75</v>
      </c>
      <c r="K8" s="35" t="s">
        <v>24</v>
      </c>
      <c r="L8" s="31"/>
      <c r="M8" s="27"/>
    </row>
    <row r="9" spans="1:13" x14ac:dyDescent="0.2">
      <c r="A9" t="s">
        <v>35</v>
      </c>
      <c r="C9" s="63">
        <f t="shared" si="0"/>
        <v>62</v>
      </c>
      <c r="E9">
        <v>25</v>
      </c>
      <c r="F9">
        <v>25</v>
      </c>
      <c r="G9">
        <v>12</v>
      </c>
      <c r="H9" s="62">
        <f t="shared" si="1"/>
        <v>20.666666666666668</v>
      </c>
    </row>
    <row r="10" spans="1:13" x14ac:dyDescent="0.2">
      <c r="A10" t="s">
        <v>38</v>
      </c>
      <c r="C10" s="63">
        <f t="shared" si="0"/>
        <v>62</v>
      </c>
      <c r="D10">
        <v>25</v>
      </c>
      <c r="F10">
        <v>12</v>
      </c>
      <c r="G10">
        <v>25</v>
      </c>
      <c r="H10" s="62">
        <f t="shared" si="1"/>
        <v>20.666666666666668</v>
      </c>
    </row>
    <row r="11" spans="1:13" x14ac:dyDescent="0.2">
      <c r="A11" t="s">
        <v>57</v>
      </c>
      <c r="C11" s="63">
        <f t="shared" si="0"/>
        <v>60</v>
      </c>
      <c r="D11">
        <v>15</v>
      </c>
      <c r="E11">
        <v>15</v>
      </c>
      <c r="F11">
        <v>18</v>
      </c>
      <c r="G11">
        <v>12</v>
      </c>
      <c r="H11" s="62">
        <f t="shared" si="1"/>
        <v>15</v>
      </c>
    </row>
    <row r="12" spans="1:13" x14ac:dyDescent="0.2">
      <c r="A12" t="s">
        <v>41</v>
      </c>
      <c r="C12" s="63">
        <f t="shared" si="0"/>
        <v>54</v>
      </c>
      <c r="D12">
        <v>18</v>
      </c>
      <c r="F12">
        <v>18</v>
      </c>
      <c r="G12">
        <v>18</v>
      </c>
      <c r="H12" s="62">
        <f t="shared" si="1"/>
        <v>18</v>
      </c>
    </row>
    <row r="13" spans="1:13" x14ac:dyDescent="0.2">
      <c r="A13" t="s">
        <v>69</v>
      </c>
      <c r="C13" s="63">
        <f t="shared" si="0"/>
        <v>43</v>
      </c>
      <c r="D13">
        <v>25</v>
      </c>
      <c r="G13">
        <v>18</v>
      </c>
      <c r="H13" s="62">
        <f t="shared" si="1"/>
        <v>21.5</v>
      </c>
    </row>
    <row r="14" spans="1:13" x14ac:dyDescent="0.2">
      <c r="A14" t="s">
        <v>74</v>
      </c>
      <c r="C14" s="63">
        <f t="shared" si="0"/>
        <v>39</v>
      </c>
      <c r="D14">
        <v>12</v>
      </c>
      <c r="E14">
        <v>15</v>
      </c>
      <c r="G14">
        <v>12</v>
      </c>
      <c r="H14" s="62">
        <f t="shared" si="1"/>
        <v>13</v>
      </c>
    </row>
    <row r="15" spans="1:13" x14ac:dyDescent="0.2">
      <c r="A15" t="s">
        <v>56</v>
      </c>
      <c r="C15" s="63">
        <f t="shared" si="0"/>
        <v>33</v>
      </c>
      <c r="E15">
        <v>18</v>
      </c>
      <c r="G15">
        <v>15</v>
      </c>
      <c r="H15" s="62">
        <f t="shared" si="1"/>
        <v>16.5</v>
      </c>
    </row>
    <row r="16" spans="1:13" x14ac:dyDescent="0.2">
      <c r="A16" t="s">
        <v>39</v>
      </c>
      <c r="C16" s="63">
        <f t="shared" si="0"/>
        <v>27</v>
      </c>
      <c r="E16">
        <v>15</v>
      </c>
      <c r="G16">
        <v>12</v>
      </c>
      <c r="H16" s="62">
        <f t="shared" si="1"/>
        <v>13.5</v>
      </c>
    </row>
    <row r="17" spans="1:8" x14ac:dyDescent="0.2">
      <c r="A17" t="s">
        <v>68</v>
      </c>
      <c r="C17" s="63">
        <f t="shared" si="0"/>
        <v>18</v>
      </c>
      <c r="D17">
        <v>18</v>
      </c>
      <c r="H17" s="62">
        <f t="shared" si="1"/>
        <v>18</v>
      </c>
    </row>
    <row r="18" spans="1:8" x14ac:dyDescent="0.2">
      <c r="A18" t="s">
        <v>40</v>
      </c>
      <c r="C18" s="63">
        <f t="shared" si="0"/>
        <v>18</v>
      </c>
      <c r="E18">
        <v>18</v>
      </c>
      <c r="H18" s="62">
        <f t="shared" si="1"/>
        <v>18</v>
      </c>
    </row>
    <row r="19" spans="1:8" x14ac:dyDescent="0.2">
      <c r="A19" s="67" t="s">
        <v>89</v>
      </c>
      <c r="C19" s="63">
        <f t="shared" si="0"/>
        <v>18</v>
      </c>
      <c r="G19">
        <v>18</v>
      </c>
      <c r="H19" s="62">
        <f t="shared" si="1"/>
        <v>18</v>
      </c>
    </row>
    <row r="20" spans="1:8" x14ac:dyDescent="0.2">
      <c r="A20" s="67" t="s">
        <v>75</v>
      </c>
      <c r="C20" s="63">
        <f t="shared" si="0"/>
        <v>15</v>
      </c>
      <c r="D20">
        <v>15</v>
      </c>
      <c r="H20" s="62">
        <f t="shared" si="1"/>
        <v>15</v>
      </c>
    </row>
    <row r="21" spans="1:8" x14ac:dyDescent="0.2">
      <c r="A21" t="s">
        <v>53</v>
      </c>
      <c r="C21" s="63">
        <f t="shared" si="0"/>
        <v>15</v>
      </c>
      <c r="G21">
        <v>15</v>
      </c>
      <c r="H21" s="62">
        <f t="shared" si="1"/>
        <v>15</v>
      </c>
    </row>
    <row r="22" spans="1:8" x14ac:dyDescent="0.2">
      <c r="A22" s="67" t="s">
        <v>81</v>
      </c>
      <c r="C22" s="63">
        <f t="shared" si="0"/>
        <v>12</v>
      </c>
      <c r="F22">
        <v>12</v>
      </c>
      <c r="H22" s="62">
        <f t="shared" si="1"/>
        <v>12</v>
      </c>
    </row>
    <row r="23" spans="1:8" x14ac:dyDescent="0.2">
      <c r="A23" t="s">
        <v>67</v>
      </c>
      <c r="C23" s="63">
        <f t="shared" si="0"/>
        <v>0</v>
      </c>
      <c r="H23" s="62">
        <f t="shared" si="1"/>
        <v>0</v>
      </c>
    </row>
    <row r="24" spans="1:8" x14ac:dyDescent="0.2">
      <c r="A24" s="67" t="s">
        <v>76</v>
      </c>
      <c r="C24" s="63">
        <f t="shared" si="0"/>
        <v>0</v>
      </c>
      <c r="H24" s="62">
        <f t="shared" si="1"/>
        <v>0</v>
      </c>
    </row>
    <row r="25" spans="1:8" x14ac:dyDescent="0.2">
      <c r="A25" s="67" t="s">
        <v>77</v>
      </c>
      <c r="C25" s="63">
        <f t="shared" si="0"/>
        <v>0</v>
      </c>
      <c r="H25" s="62">
        <f t="shared" si="1"/>
        <v>0</v>
      </c>
    </row>
    <row r="26" spans="1:8" x14ac:dyDescent="0.2">
      <c r="A26" s="67" t="s">
        <v>78</v>
      </c>
      <c r="C26" s="63">
        <f t="shared" si="0"/>
        <v>0</v>
      </c>
      <c r="H26" s="62">
        <f t="shared" si="1"/>
        <v>0</v>
      </c>
    </row>
    <row r="27" spans="1:8" x14ac:dyDescent="0.2">
      <c r="A27" s="67" t="s">
        <v>79</v>
      </c>
      <c r="C27" s="63">
        <f t="shared" si="0"/>
        <v>0</v>
      </c>
      <c r="H27" s="62">
        <f t="shared" si="1"/>
        <v>0</v>
      </c>
    </row>
    <row r="28" spans="1:8" x14ac:dyDescent="0.2">
      <c r="A28" s="67" t="s">
        <v>80</v>
      </c>
      <c r="C28" s="63">
        <f t="shared" si="0"/>
        <v>0</v>
      </c>
      <c r="H28" s="62">
        <f t="shared" si="1"/>
        <v>0</v>
      </c>
    </row>
    <row r="29" spans="1:8" x14ac:dyDescent="0.2">
      <c r="A29" s="67" t="s">
        <v>82</v>
      </c>
      <c r="C29" s="63">
        <f t="shared" si="0"/>
        <v>0</v>
      </c>
      <c r="H29" s="62">
        <f t="shared" si="1"/>
        <v>0</v>
      </c>
    </row>
    <row r="30" spans="1:8" x14ac:dyDescent="0.2">
      <c r="A30" s="67" t="s">
        <v>83</v>
      </c>
      <c r="C30" s="63">
        <f t="shared" si="0"/>
        <v>0</v>
      </c>
      <c r="H30" s="62">
        <f t="shared" si="1"/>
        <v>0</v>
      </c>
    </row>
    <row r="31" spans="1:8" x14ac:dyDescent="0.2">
      <c r="A31" s="67" t="s">
        <v>84</v>
      </c>
      <c r="C31" s="63">
        <f t="shared" si="0"/>
        <v>0</v>
      </c>
      <c r="H31" s="62">
        <f t="shared" si="1"/>
        <v>0</v>
      </c>
    </row>
    <row r="32" spans="1:8" x14ac:dyDescent="0.2">
      <c r="A32" s="67" t="s">
        <v>85</v>
      </c>
      <c r="C32" s="63">
        <f t="shared" si="0"/>
        <v>0</v>
      </c>
      <c r="H32" s="62">
        <f t="shared" si="1"/>
        <v>0</v>
      </c>
    </row>
    <row r="33" spans="1:8" x14ac:dyDescent="0.2">
      <c r="A33" s="67" t="s">
        <v>86</v>
      </c>
      <c r="C33" s="63">
        <f t="shared" si="0"/>
        <v>0</v>
      </c>
      <c r="H33" s="62">
        <f t="shared" si="1"/>
        <v>0</v>
      </c>
    </row>
    <row r="34" spans="1:8" x14ac:dyDescent="0.2">
      <c r="A34" s="67" t="s">
        <v>87</v>
      </c>
      <c r="C34" s="63">
        <f t="shared" si="0"/>
        <v>0</v>
      </c>
      <c r="H34" s="62">
        <f t="shared" si="1"/>
        <v>0</v>
      </c>
    </row>
    <row r="35" spans="1:8" x14ac:dyDescent="0.2">
      <c r="A35" s="67" t="s">
        <v>58</v>
      </c>
      <c r="C35" s="63">
        <f t="shared" ref="C35:C43" si="2">SUM(D35:G35)</f>
        <v>0</v>
      </c>
      <c r="H35" s="62">
        <f t="shared" ref="H35:H43" si="3">IF(ISERROR(AVERAGE(D35:G35)),0,AVERAGE(D35:G35))</f>
        <v>0</v>
      </c>
    </row>
    <row r="36" spans="1:8" x14ac:dyDescent="0.2">
      <c r="A36" s="67" t="s">
        <v>58</v>
      </c>
      <c r="C36" s="63">
        <f t="shared" si="2"/>
        <v>0</v>
      </c>
      <c r="H36" s="62">
        <f t="shared" si="3"/>
        <v>0</v>
      </c>
    </row>
    <row r="37" spans="1:8" x14ac:dyDescent="0.2">
      <c r="A37" s="67" t="s">
        <v>58</v>
      </c>
      <c r="C37" s="63">
        <f t="shared" si="2"/>
        <v>0</v>
      </c>
      <c r="H37" s="62">
        <f t="shared" si="3"/>
        <v>0</v>
      </c>
    </row>
    <row r="38" spans="1:8" x14ac:dyDescent="0.2">
      <c r="A38" s="67" t="s">
        <v>58</v>
      </c>
      <c r="C38" s="63">
        <f t="shared" si="2"/>
        <v>0</v>
      </c>
      <c r="H38" s="62">
        <f t="shared" si="3"/>
        <v>0</v>
      </c>
    </row>
    <row r="39" spans="1:8" x14ac:dyDescent="0.2">
      <c r="A39" s="67" t="s">
        <v>58</v>
      </c>
      <c r="C39" s="63">
        <f t="shared" si="2"/>
        <v>0</v>
      </c>
      <c r="H39" s="62">
        <f t="shared" si="3"/>
        <v>0</v>
      </c>
    </row>
    <row r="40" spans="1:8" x14ac:dyDescent="0.2">
      <c r="A40" s="67" t="s">
        <v>58</v>
      </c>
      <c r="C40" s="63">
        <f t="shared" si="2"/>
        <v>0</v>
      </c>
      <c r="H40" s="62">
        <f t="shared" si="3"/>
        <v>0</v>
      </c>
    </row>
    <row r="41" spans="1:8" x14ac:dyDescent="0.2">
      <c r="A41" s="67" t="s">
        <v>58</v>
      </c>
      <c r="C41" s="63">
        <f t="shared" si="2"/>
        <v>0</v>
      </c>
      <c r="H41" s="62">
        <f t="shared" si="3"/>
        <v>0</v>
      </c>
    </row>
    <row r="42" spans="1:8" x14ac:dyDescent="0.2">
      <c r="A42" s="67" t="s">
        <v>58</v>
      </c>
      <c r="C42" s="63">
        <f t="shared" si="2"/>
        <v>0</v>
      </c>
      <c r="H42" s="62">
        <f t="shared" si="3"/>
        <v>0</v>
      </c>
    </row>
    <row r="43" spans="1:8" x14ac:dyDescent="0.2">
      <c r="A43" s="67" t="s">
        <v>58</v>
      </c>
      <c r="C43" s="63">
        <f t="shared" si="2"/>
        <v>0</v>
      </c>
      <c r="H43" s="62">
        <f t="shared" si="3"/>
        <v>0</v>
      </c>
    </row>
    <row r="44" spans="1:8" x14ac:dyDescent="0.2">
      <c r="A44" s="67" t="s">
        <v>58</v>
      </c>
      <c r="C44" s="63">
        <f t="shared" ref="C44:C53" si="4">SUM(D44:G44)</f>
        <v>0</v>
      </c>
      <c r="H44" s="62">
        <f t="shared" ref="H44:H53" si="5">IF(ISERROR(AVERAGE(D44:G44)),0,AVERAGE(D44:G44))</f>
        <v>0</v>
      </c>
    </row>
    <row r="45" spans="1:8" x14ac:dyDescent="0.2">
      <c r="A45" s="67" t="s">
        <v>58</v>
      </c>
      <c r="C45" s="63">
        <f t="shared" si="4"/>
        <v>0</v>
      </c>
      <c r="H45" s="62">
        <f t="shared" si="5"/>
        <v>0</v>
      </c>
    </row>
    <row r="46" spans="1:8" x14ac:dyDescent="0.2">
      <c r="A46" s="67" t="s">
        <v>58</v>
      </c>
      <c r="C46" s="63">
        <f t="shared" si="4"/>
        <v>0</v>
      </c>
      <c r="H46" s="62">
        <f t="shared" si="5"/>
        <v>0</v>
      </c>
    </row>
    <row r="47" spans="1:8" x14ac:dyDescent="0.2">
      <c r="A47" s="67" t="s">
        <v>58</v>
      </c>
      <c r="C47" s="63">
        <f t="shared" si="4"/>
        <v>0</v>
      </c>
      <c r="H47" s="62">
        <f t="shared" si="5"/>
        <v>0</v>
      </c>
    </row>
    <row r="48" spans="1:8" x14ac:dyDescent="0.2">
      <c r="A48" s="67" t="s">
        <v>58</v>
      </c>
      <c r="C48" s="63">
        <f t="shared" si="4"/>
        <v>0</v>
      </c>
      <c r="H48" s="62">
        <f t="shared" si="5"/>
        <v>0</v>
      </c>
    </row>
    <row r="49" spans="1:8" x14ac:dyDescent="0.2">
      <c r="A49" s="67" t="s">
        <v>58</v>
      </c>
      <c r="C49" s="63">
        <f t="shared" si="4"/>
        <v>0</v>
      </c>
      <c r="H49" s="62">
        <f t="shared" si="5"/>
        <v>0</v>
      </c>
    </row>
    <row r="50" spans="1:8" x14ac:dyDescent="0.2">
      <c r="A50" s="67" t="s">
        <v>58</v>
      </c>
      <c r="C50" s="63">
        <f t="shared" si="4"/>
        <v>0</v>
      </c>
      <c r="H50" s="62">
        <f t="shared" si="5"/>
        <v>0</v>
      </c>
    </row>
    <row r="51" spans="1:8" x14ac:dyDescent="0.2">
      <c r="A51" s="67" t="s">
        <v>58</v>
      </c>
      <c r="C51" s="63">
        <f t="shared" si="4"/>
        <v>0</v>
      </c>
      <c r="H51" s="62">
        <f t="shared" si="5"/>
        <v>0</v>
      </c>
    </row>
    <row r="52" spans="1:8" x14ac:dyDescent="0.2">
      <c r="A52" s="67" t="s">
        <v>58</v>
      </c>
      <c r="C52" s="63">
        <f t="shared" si="4"/>
        <v>0</v>
      </c>
      <c r="H52" s="62">
        <f t="shared" si="5"/>
        <v>0</v>
      </c>
    </row>
    <row r="53" spans="1:8" x14ac:dyDescent="0.2">
      <c r="A53" s="67" t="s">
        <v>58</v>
      </c>
      <c r="C53" s="63">
        <f t="shared" si="4"/>
        <v>0</v>
      </c>
      <c r="H53" s="62">
        <f t="shared" si="5"/>
        <v>0</v>
      </c>
    </row>
    <row r="55" spans="1:8" x14ac:dyDescent="0.2">
      <c r="A55" s="11" t="s">
        <v>50</v>
      </c>
    </row>
    <row r="57" spans="1:8" x14ac:dyDescent="0.2">
      <c r="A57" t="s">
        <v>19</v>
      </c>
    </row>
    <row r="59" spans="1:8" x14ac:dyDescent="0.2">
      <c r="A59" s="20"/>
      <c r="C59" s="19"/>
    </row>
  </sheetData>
  <sortState ref="A4:H34">
    <sortCondition descending="1" ref="C4:C34"/>
  </sortState>
  <mergeCells count="1">
    <mergeCell ref="K3:M3"/>
  </mergeCells>
  <conditionalFormatting sqref="H4:H53">
    <cfRule type="top10" dxfId="13" priority="2" rank="1"/>
  </conditionalFormatting>
  <conditionalFormatting sqref="H4:H53">
    <cfRule type="top10" dxfId="12" priority="1" rank="1"/>
  </conditionalFormatting>
  <conditionalFormatting sqref="D4:G54">
    <cfRule type="top10" dxfId="11" priority="35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3" width="10" customWidth="1"/>
    <col min="7" max="7" width="9.140625" customWidth="1"/>
    <col min="8" max="8" width="17.5703125" customWidth="1"/>
  </cols>
  <sheetData>
    <row r="1" spans="1:9" ht="18" x14ac:dyDescent="0.25">
      <c r="F1" s="4" t="s">
        <v>72</v>
      </c>
    </row>
    <row r="2" spans="1:9" s="3" customFormat="1" ht="15.75" x14ac:dyDescent="0.25">
      <c r="A2" s="1" t="s">
        <v>9</v>
      </c>
      <c r="B2" s="1"/>
      <c r="C2" s="1" t="s">
        <v>8</v>
      </c>
      <c r="D2" s="2" t="s">
        <v>1</v>
      </c>
      <c r="E2" s="57" t="s">
        <v>2</v>
      </c>
      <c r="F2" s="2" t="s">
        <v>3</v>
      </c>
      <c r="G2" s="2" t="s">
        <v>4</v>
      </c>
      <c r="H2" s="1" t="s">
        <v>0</v>
      </c>
      <c r="I2" s="1"/>
    </row>
    <row r="3" spans="1:9" s="9" customFormat="1" x14ac:dyDescent="0.2">
      <c r="A3" s="8"/>
      <c r="B3" s="8"/>
      <c r="C3" s="8"/>
      <c r="D3" s="6">
        <v>42863</v>
      </c>
      <c r="E3" s="56">
        <v>42898</v>
      </c>
      <c r="F3" s="6">
        <v>42940</v>
      </c>
      <c r="G3" s="6">
        <v>42996</v>
      </c>
      <c r="H3" s="8"/>
      <c r="I3" s="8"/>
    </row>
    <row r="4" spans="1:9" x14ac:dyDescent="0.2">
      <c r="A4" t="s">
        <v>35</v>
      </c>
      <c r="C4" s="65">
        <f t="shared" ref="C4:C17" si="0">SUM(D4:G4)</f>
        <v>100</v>
      </c>
      <c r="D4">
        <v>25</v>
      </c>
      <c r="E4">
        <v>25</v>
      </c>
      <c r="F4">
        <v>25</v>
      </c>
      <c r="G4">
        <v>25</v>
      </c>
      <c r="H4" s="62">
        <f t="shared" ref="H4:H17" si="1">IF(ISERROR(AVERAGE(D4:G4)),0,AVERAGE(D4:G4))</f>
        <v>25</v>
      </c>
    </row>
    <row r="5" spans="1:9" x14ac:dyDescent="0.2">
      <c r="A5" t="s">
        <v>39</v>
      </c>
      <c r="C5" s="65">
        <f t="shared" si="0"/>
        <v>63</v>
      </c>
      <c r="D5">
        <v>18</v>
      </c>
      <c r="E5">
        <v>15</v>
      </c>
      <c r="F5">
        <v>15</v>
      </c>
      <c r="G5">
        <v>15</v>
      </c>
      <c r="H5" s="62">
        <f t="shared" si="1"/>
        <v>15.75</v>
      </c>
    </row>
    <row r="6" spans="1:9" x14ac:dyDescent="0.2">
      <c r="A6" t="s">
        <v>38</v>
      </c>
      <c r="C6" s="65">
        <f t="shared" si="0"/>
        <v>55</v>
      </c>
      <c r="D6">
        <v>15</v>
      </c>
      <c r="E6">
        <v>18</v>
      </c>
      <c r="F6">
        <v>10</v>
      </c>
      <c r="G6">
        <v>12</v>
      </c>
      <c r="H6" s="62">
        <f t="shared" si="1"/>
        <v>13.75</v>
      </c>
    </row>
    <row r="7" spans="1:9" x14ac:dyDescent="0.2">
      <c r="A7" t="s">
        <v>41</v>
      </c>
      <c r="C7" s="65">
        <f t="shared" si="0"/>
        <v>46</v>
      </c>
      <c r="E7">
        <v>10</v>
      </c>
      <c r="F7">
        <v>18</v>
      </c>
      <c r="G7">
        <v>18</v>
      </c>
      <c r="H7" s="62">
        <f t="shared" si="1"/>
        <v>15.333333333333334</v>
      </c>
    </row>
    <row r="8" spans="1:9" x14ac:dyDescent="0.2">
      <c r="A8" t="s">
        <v>52</v>
      </c>
      <c r="C8" s="65">
        <f t="shared" si="0"/>
        <v>34</v>
      </c>
      <c r="D8">
        <v>12</v>
      </c>
      <c r="E8">
        <v>6</v>
      </c>
      <c r="F8">
        <v>8</v>
      </c>
      <c r="G8">
        <v>8</v>
      </c>
      <c r="H8" s="62">
        <f t="shared" si="1"/>
        <v>8.5</v>
      </c>
    </row>
    <row r="9" spans="1:9" x14ac:dyDescent="0.2">
      <c r="A9" t="s">
        <v>13</v>
      </c>
      <c r="C9" s="65">
        <f t="shared" si="0"/>
        <v>30</v>
      </c>
      <c r="E9">
        <v>8</v>
      </c>
      <c r="F9">
        <v>12</v>
      </c>
      <c r="G9">
        <v>10</v>
      </c>
      <c r="H9" s="62">
        <f t="shared" si="1"/>
        <v>10</v>
      </c>
    </row>
    <row r="10" spans="1:9" x14ac:dyDescent="0.2">
      <c r="A10" t="s">
        <v>74</v>
      </c>
      <c r="C10" s="65">
        <f t="shared" si="0"/>
        <v>14</v>
      </c>
      <c r="D10">
        <v>10</v>
      </c>
      <c r="E10">
        <v>2</v>
      </c>
      <c r="G10">
        <v>2</v>
      </c>
      <c r="H10" s="62">
        <f t="shared" si="1"/>
        <v>4.666666666666667</v>
      </c>
    </row>
    <row r="11" spans="1:9" x14ac:dyDescent="0.2">
      <c r="A11" t="s">
        <v>37</v>
      </c>
      <c r="C11" s="65">
        <f t="shared" si="0"/>
        <v>12</v>
      </c>
      <c r="E11">
        <v>12</v>
      </c>
      <c r="H11" s="62">
        <f t="shared" si="1"/>
        <v>12</v>
      </c>
    </row>
    <row r="12" spans="1:9" x14ac:dyDescent="0.2">
      <c r="A12" s="67" t="s">
        <v>81</v>
      </c>
      <c r="C12" s="65">
        <f t="shared" si="0"/>
        <v>10</v>
      </c>
      <c r="E12">
        <v>4</v>
      </c>
      <c r="G12">
        <v>6</v>
      </c>
      <c r="H12" s="62">
        <f t="shared" si="1"/>
        <v>5</v>
      </c>
    </row>
    <row r="13" spans="1:9" x14ac:dyDescent="0.2">
      <c r="A13" t="s">
        <v>57</v>
      </c>
      <c r="C13" s="65">
        <f t="shared" si="0"/>
        <v>4</v>
      </c>
      <c r="G13">
        <v>4</v>
      </c>
      <c r="H13" s="62">
        <f t="shared" si="1"/>
        <v>4</v>
      </c>
    </row>
    <row r="14" spans="1:9" x14ac:dyDescent="0.2">
      <c r="A14" s="67" t="s">
        <v>87</v>
      </c>
      <c r="C14" s="65">
        <f t="shared" si="0"/>
        <v>1</v>
      </c>
      <c r="E14">
        <v>1</v>
      </c>
      <c r="H14" s="62">
        <f t="shared" si="1"/>
        <v>1</v>
      </c>
    </row>
    <row r="15" spans="1:9" x14ac:dyDescent="0.2">
      <c r="A15" t="s">
        <v>53</v>
      </c>
      <c r="C15" s="65">
        <f t="shared" si="0"/>
        <v>0</v>
      </c>
      <c r="H15" s="62">
        <f t="shared" si="1"/>
        <v>0</v>
      </c>
    </row>
    <row r="16" spans="1:9" x14ac:dyDescent="0.2">
      <c r="A16" t="s">
        <v>40</v>
      </c>
      <c r="C16" s="65">
        <f t="shared" si="0"/>
        <v>0</v>
      </c>
      <c r="H16" s="62">
        <f t="shared" si="1"/>
        <v>0</v>
      </c>
    </row>
    <row r="17" spans="1:8" x14ac:dyDescent="0.2">
      <c r="A17" t="s">
        <v>56</v>
      </c>
      <c r="C17" s="65">
        <f t="shared" si="0"/>
        <v>0</v>
      </c>
      <c r="H17" s="62">
        <f t="shared" si="1"/>
        <v>0</v>
      </c>
    </row>
    <row r="18" spans="1:8" x14ac:dyDescent="0.2">
      <c r="A18" t="s">
        <v>66</v>
      </c>
      <c r="C18" s="65">
        <f t="shared" ref="C18:C32" si="2">SUM(D18:G18)</f>
        <v>0</v>
      </c>
      <c r="H18" s="62">
        <f t="shared" ref="H18:H32" si="3">IF(ISERROR(AVERAGE(D18:G18)),0,AVERAGE(D18:G18))</f>
        <v>0</v>
      </c>
    </row>
    <row r="19" spans="1:8" x14ac:dyDescent="0.2">
      <c r="A19" t="s">
        <v>36</v>
      </c>
      <c r="C19" s="65">
        <f t="shared" si="2"/>
        <v>0</v>
      </c>
      <c r="H19" s="62">
        <f t="shared" si="3"/>
        <v>0</v>
      </c>
    </row>
    <row r="20" spans="1:8" x14ac:dyDescent="0.2">
      <c r="A20" t="s">
        <v>67</v>
      </c>
      <c r="C20" s="65">
        <f t="shared" si="2"/>
        <v>0</v>
      </c>
      <c r="H20" s="62">
        <f t="shared" si="3"/>
        <v>0</v>
      </c>
    </row>
    <row r="21" spans="1:8" x14ac:dyDescent="0.2">
      <c r="A21" t="s">
        <v>68</v>
      </c>
      <c r="C21" s="65">
        <f t="shared" si="2"/>
        <v>0</v>
      </c>
      <c r="H21" s="62">
        <f t="shared" si="3"/>
        <v>0</v>
      </c>
    </row>
    <row r="22" spans="1:8" x14ac:dyDescent="0.2">
      <c r="A22" t="s">
        <v>69</v>
      </c>
      <c r="C22" s="65">
        <f t="shared" si="2"/>
        <v>0</v>
      </c>
      <c r="H22" s="62">
        <f t="shared" si="3"/>
        <v>0</v>
      </c>
    </row>
    <row r="23" spans="1:8" x14ac:dyDescent="0.2">
      <c r="A23" s="67" t="s">
        <v>75</v>
      </c>
      <c r="C23" s="65">
        <f t="shared" si="2"/>
        <v>0</v>
      </c>
      <c r="H23" s="62">
        <f t="shared" si="3"/>
        <v>0</v>
      </c>
    </row>
    <row r="24" spans="1:8" x14ac:dyDescent="0.2">
      <c r="A24" s="67" t="s">
        <v>76</v>
      </c>
      <c r="C24" s="65">
        <f t="shared" si="2"/>
        <v>0</v>
      </c>
      <c r="H24" s="62">
        <f t="shared" si="3"/>
        <v>0</v>
      </c>
    </row>
    <row r="25" spans="1:8" x14ac:dyDescent="0.2">
      <c r="A25" s="67" t="s">
        <v>77</v>
      </c>
      <c r="C25" s="65">
        <f t="shared" si="2"/>
        <v>0</v>
      </c>
      <c r="H25" s="62">
        <f t="shared" si="3"/>
        <v>0</v>
      </c>
    </row>
    <row r="26" spans="1:8" x14ac:dyDescent="0.2">
      <c r="A26" s="67" t="s">
        <v>78</v>
      </c>
      <c r="C26" s="65">
        <f t="shared" si="2"/>
        <v>0</v>
      </c>
      <c r="H26" s="62">
        <f t="shared" si="3"/>
        <v>0</v>
      </c>
    </row>
    <row r="27" spans="1:8" x14ac:dyDescent="0.2">
      <c r="A27" s="67" t="s">
        <v>79</v>
      </c>
      <c r="C27" s="65">
        <f t="shared" si="2"/>
        <v>0</v>
      </c>
      <c r="H27" s="62">
        <f t="shared" si="3"/>
        <v>0</v>
      </c>
    </row>
    <row r="28" spans="1:8" x14ac:dyDescent="0.2">
      <c r="A28" s="67" t="s">
        <v>80</v>
      </c>
      <c r="C28" s="65">
        <f t="shared" si="2"/>
        <v>0</v>
      </c>
      <c r="H28" s="62">
        <f t="shared" si="3"/>
        <v>0</v>
      </c>
    </row>
    <row r="29" spans="1:8" x14ac:dyDescent="0.2">
      <c r="A29" s="67" t="s">
        <v>82</v>
      </c>
      <c r="C29" s="65">
        <f t="shared" si="2"/>
        <v>0</v>
      </c>
      <c r="H29" s="62">
        <f t="shared" si="3"/>
        <v>0</v>
      </c>
    </row>
    <row r="30" spans="1:8" x14ac:dyDescent="0.2">
      <c r="A30" s="67" t="s">
        <v>83</v>
      </c>
      <c r="C30" s="65">
        <f t="shared" si="2"/>
        <v>0</v>
      </c>
      <c r="H30" s="62">
        <f t="shared" si="3"/>
        <v>0</v>
      </c>
    </row>
    <row r="31" spans="1:8" x14ac:dyDescent="0.2">
      <c r="A31" s="67" t="s">
        <v>84</v>
      </c>
      <c r="C31" s="65">
        <f t="shared" si="2"/>
        <v>0</v>
      </c>
      <c r="H31" s="62">
        <f t="shared" si="3"/>
        <v>0</v>
      </c>
    </row>
    <row r="32" spans="1:8" x14ac:dyDescent="0.2">
      <c r="A32" s="67" t="s">
        <v>85</v>
      </c>
      <c r="C32" s="65">
        <f t="shared" si="2"/>
        <v>0</v>
      </c>
      <c r="H32" s="62">
        <f t="shared" si="3"/>
        <v>0</v>
      </c>
    </row>
    <row r="33" spans="1:8" x14ac:dyDescent="0.2">
      <c r="A33" s="67" t="s">
        <v>86</v>
      </c>
      <c r="C33" s="65">
        <f t="shared" ref="C33" si="4">SUM(D33:G33)</f>
        <v>0</v>
      </c>
      <c r="H33" s="62">
        <f t="shared" ref="H33" si="5">IF(ISERROR(AVERAGE(D33:G33)),0,AVERAGE(D33:G33))</f>
        <v>0</v>
      </c>
    </row>
    <row r="34" spans="1:8" x14ac:dyDescent="0.2">
      <c r="A34" s="67" t="s">
        <v>89</v>
      </c>
      <c r="C34" s="65">
        <f t="shared" ref="C34:C43" si="6">SUM(D34:G34)</f>
        <v>0</v>
      </c>
      <c r="H34" s="62">
        <f t="shared" ref="H34:H43" si="7">IF(ISERROR(AVERAGE(D34:G34)),0,AVERAGE(D34:G34))</f>
        <v>0</v>
      </c>
    </row>
    <row r="35" spans="1:8" x14ac:dyDescent="0.2">
      <c r="A35" s="67" t="s">
        <v>58</v>
      </c>
      <c r="C35" s="65">
        <f t="shared" si="6"/>
        <v>0</v>
      </c>
      <c r="H35" s="62">
        <f t="shared" si="7"/>
        <v>0</v>
      </c>
    </row>
    <row r="36" spans="1:8" x14ac:dyDescent="0.2">
      <c r="A36" s="67" t="s">
        <v>58</v>
      </c>
      <c r="C36" s="65">
        <f t="shared" si="6"/>
        <v>0</v>
      </c>
      <c r="H36" s="62">
        <f t="shared" si="7"/>
        <v>0</v>
      </c>
    </row>
    <row r="37" spans="1:8" x14ac:dyDescent="0.2">
      <c r="A37" s="67" t="s">
        <v>58</v>
      </c>
      <c r="C37" s="65">
        <f t="shared" si="6"/>
        <v>0</v>
      </c>
      <c r="H37" s="62">
        <f t="shared" si="7"/>
        <v>0</v>
      </c>
    </row>
    <row r="38" spans="1:8" x14ac:dyDescent="0.2">
      <c r="A38" s="67" t="s">
        <v>58</v>
      </c>
      <c r="C38" s="65">
        <f t="shared" si="6"/>
        <v>0</v>
      </c>
      <c r="H38" s="62">
        <f t="shared" si="7"/>
        <v>0</v>
      </c>
    </row>
    <row r="39" spans="1:8" x14ac:dyDescent="0.2">
      <c r="A39" s="67" t="s">
        <v>58</v>
      </c>
      <c r="C39" s="65">
        <f t="shared" si="6"/>
        <v>0</v>
      </c>
      <c r="H39" s="62">
        <f t="shared" si="7"/>
        <v>0</v>
      </c>
    </row>
    <row r="40" spans="1:8" x14ac:dyDescent="0.2">
      <c r="A40" s="67" t="s">
        <v>58</v>
      </c>
      <c r="C40" s="65">
        <f t="shared" si="6"/>
        <v>0</v>
      </c>
      <c r="H40" s="62">
        <f t="shared" si="7"/>
        <v>0</v>
      </c>
    </row>
    <row r="41" spans="1:8" x14ac:dyDescent="0.2">
      <c r="A41" s="67" t="s">
        <v>58</v>
      </c>
      <c r="C41" s="65">
        <f t="shared" si="6"/>
        <v>0</v>
      </c>
      <c r="H41" s="62">
        <f t="shared" si="7"/>
        <v>0</v>
      </c>
    </row>
    <row r="42" spans="1:8" x14ac:dyDescent="0.2">
      <c r="A42" s="67" t="s">
        <v>58</v>
      </c>
      <c r="C42" s="65">
        <f t="shared" si="6"/>
        <v>0</v>
      </c>
      <c r="H42" s="62">
        <f t="shared" si="7"/>
        <v>0</v>
      </c>
    </row>
    <row r="43" spans="1:8" x14ac:dyDescent="0.2">
      <c r="A43" s="67" t="s">
        <v>58</v>
      </c>
      <c r="C43" s="65">
        <f t="shared" si="6"/>
        <v>0</v>
      </c>
      <c r="H43" s="62">
        <f t="shared" si="7"/>
        <v>0</v>
      </c>
    </row>
    <row r="44" spans="1:8" x14ac:dyDescent="0.2">
      <c r="A44" s="67" t="s">
        <v>58</v>
      </c>
      <c r="C44" s="65">
        <f t="shared" ref="C44:C53" si="8">SUM(D44:G44)</f>
        <v>0</v>
      </c>
      <c r="H44" s="62">
        <f t="shared" ref="H44:H53" si="9">IF(ISERROR(AVERAGE(D44:G44)),0,AVERAGE(D44:G44))</f>
        <v>0</v>
      </c>
    </row>
    <row r="45" spans="1:8" x14ac:dyDescent="0.2">
      <c r="A45" s="67" t="s">
        <v>58</v>
      </c>
      <c r="C45" s="65">
        <f t="shared" si="8"/>
        <v>0</v>
      </c>
      <c r="H45" s="62">
        <f t="shared" si="9"/>
        <v>0</v>
      </c>
    </row>
    <row r="46" spans="1:8" x14ac:dyDescent="0.2">
      <c r="A46" s="67" t="s">
        <v>58</v>
      </c>
      <c r="C46" s="65">
        <f t="shared" si="8"/>
        <v>0</v>
      </c>
      <c r="H46" s="62">
        <f t="shared" si="9"/>
        <v>0</v>
      </c>
    </row>
    <row r="47" spans="1:8" x14ac:dyDescent="0.2">
      <c r="A47" s="67" t="s">
        <v>58</v>
      </c>
      <c r="C47" s="65">
        <f t="shared" si="8"/>
        <v>0</v>
      </c>
      <c r="H47" s="62">
        <f t="shared" si="9"/>
        <v>0</v>
      </c>
    </row>
    <row r="48" spans="1:8" x14ac:dyDescent="0.2">
      <c r="A48" s="67" t="s">
        <v>58</v>
      </c>
      <c r="C48" s="65">
        <f t="shared" si="8"/>
        <v>0</v>
      </c>
      <c r="H48" s="62">
        <f t="shared" si="9"/>
        <v>0</v>
      </c>
    </row>
    <row r="49" spans="1:8" x14ac:dyDescent="0.2">
      <c r="A49" s="67" t="s">
        <v>58</v>
      </c>
      <c r="C49" s="65">
        <f t="shared" si="8"/>
        <v>0</v>
      </c>
      <c r="H49" s="62">
        <f t="shared" si="9"/>
        <v>0</v>
      </c>
    </row>
    <row r="50" spans="1:8" x14ac:dyDescent="0.2">
      <c r="A50" s="67" t="s">
        <v>58</v>
      </c>
      <c r="C50" s="65">
        <f t="shared" si="8"/>
        <v>0</v>
      </c>
      <c r="H50" s="62">
        <f t="shared" si="9"/>
        <v>0</v>
      </c>
    </row>
    <row r="51" spans="1:8" x14ac:dyDescent="0.2">
      <c r="A51" s="67" t="s">
        <v>58</v>
      </c>
      <c r="C51" s="65">
        <f t="shared" si="8"/>
        <v>0</v>
      </c>
      <c r="H51" s="62">
        <f t="shared" si="9"/>
        <v>0</v>
      </c>
    </row>
    <row r="52" spans="1:8" x14ac:dyDescent="0.2">
      <c r="A52" s="67" t="s">
        <v>58</v>
      </c>
      <c r="C52" s="65">
        <f t="shared" si="8"/>
        <v>0</v>
      </c>
      <c r="H52" s="62">
        <f t="shared" si="9"/>
        <v>0</v>
      </c>
    </row>
    <row r="53" spans="1:8" x14ac:dyDescent="0.2">
      <c r="A53" s="67" t="s">
        <v>58</v>
      </c>
      <c r="C53" s="65">
        <f t="shared" si="8"/>
        <v>0</v>
      </c>
      <c r="H53" s="62">
        <f t="shared" si="9"/>
        <v>0</v>
      </c>
    </row>
    <row r="55" spans="1:8" x14ac:dyDescent="0.2">
      <c r="A55" s="11" t="s">
        <v>11</v>
      </c>
    </row>
    <row r="57" spans="1:8" x14ac:dyDescent="0.2">
      <c r="A57" s="11" t="s">
        <v>43</v>
      </c>
    </row>
    <row r="59" spans="1:8" x14ac:dyDescent="0.2">
      <c r="A59" s="20"/>
      <c r="C59" s="19"/>
    </row>
  </sheetData>
  <sortState ref="A4:H17">
    <sortCondition descending="1" ref="C4:C17"/>
  </sortState>
  <conditionalFormatting sqref="H4:H53">
    <cfRule type="top10" dxfId="10" priority="2" rank="1"/>
  </conditionalFormatting>
  <conditionalFormatting sqref="H4:H53">
    <cfRule type="top10" dxfId="9" priority="1" rank="1"/>
  </conditionalFormatting>
  <conditionalFormatting sqref="D54:F61 D4:G53">
    <cfRule type="top10" dxfId="8" priority="31" rank="1"/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defaultRowHeight="12.75" x14ac:dyDescent="0.2"/>
  <cols>
    <col min="1" max="1" width="12.7109375" customWidth="1"/>
    <col min="2" max="2" width="1.140625" customWidth="1"/>
    <col min="3" max="7" width="10" customWidth="1"/>
    <col min="10" max="10" width="17.5703125" customWidth="1"/>
  </cols>
  <sheetData>
    <row r="1" spans="1:11" ht="18" x14ac:dyDescent="0.25">
      <c r="F1" s="4" t="s">
        <v>51</v>
      </c>
    </row>
    <row r="2" spans="1:11" s="3" customFormat="1" ht="15.75" x14ac:dyDescent="0.25">
      <c r="A2" s="1" t="s">
        <v>9</v>
      </c>
      <c r="B2" s="1"/>
      <c r="C2" s="1" t="s">
        <v>8</v>
      </c>
      <c r="D2" s="57" t="s">
        <v>1</v>
      </c>
      <c r="E2" s="57" t="s">
        <v>2</v>
      </c>
      <c r="F2" s="57" t="s">
        <v>3</v>
      </c>
      <c r="G2" s="57" t="s">
        <v>4</v>
      </c>
      <c r="H2" s="57" t="s">
        <v>5</v>
      </c>
      <c r="I2" s="57" t="s">
        <v>6</v>
      </c>
      <c r="J2" s="1" t="s">
        <v>0</v>
      </c>
      <c r="K2" s="1"/>
    </row>
    <row r="3" spans="1:11" s="9" customFormat="1" x14ac:dyDescent="0.2">
      <c r="A3" s="8"/>
      <c r="B3" s="8"/>
      <c r="C3" s="8"/>
      <c r="D3" s="56">
        <v>42758</v>
      </c>
      <c r="E3" s="58">
        <v>43158</v>
      </c>
      <c r="F3" s="56">
        <v>42842</v>
      </c>
      <c r="G3" s="58">
        <v>42877</v>
      </c>
      <c r="H3" s="56">
        <v>43024</v>
      </c>
      <c r="I3" s="59">
        <v>43059</v>
      </c>
      <c r="J3" s="8"/>
      <c r="K3" s="8"/>
    </row>
    <row r="4" spans="1:11" x14ac:dyDescent="0.2">
      <c r="A4" t="s">
        <v>35</v>
      </c>
      <c r="C4" s="63">
        <f t="shared" ref="C4:C34" si="0">SUM(D4:I4)</f>
        <v>100</v>
      </c>
      <c r="D4" s="25">
        <v>25</v>
      </c>
      <c r="E4" s="25">
        <v>25</v>
      </c>
      <c r="F4" s="25">
        <v>25</v>
      </c>
      <c r="G4" s="25"/>
      <c r="H4" s="25"/>
      <c r="I4" s="25">
        <v>25</v>
      </c>
      <c r="J4" s="62">
        <f t="shared" ref="J4:J34" si="1">IF(ISERROR(AVERAGE(D4:I4)),0,AVERAGE(D4:I4))</f>
        <v>25</v>
      </c>
    </row>
    <row r="5" spans="1:11" x14ac:dyDescent="0.2">
      <c r="A5" t="s">
        <v>41</v>
      </c>
      <c r="C5" s="63">
        <f t="shared" si="0"/>
        <v>91</v>
      </c>
      <c r="D5" s="25">
        <v>12</v>
      </c>
      <c r="E5" s="25">
        <v>18</v>
      </c>
      <c r="F5" s="25">
        <v>15</v>
      </c>
      <c r="G5" s="25">
        <v>18</v>
      </c>
      <c r="H5" s="25">
        <v>18</v>
      </c>
      <c r="I5" s="25">
        <v>10</v>
      </c>
      <c r="J5" s="62">
        <f t="shared" si="1"/>
        <v>15.166666666666666</v>
      </c>
    </row>
    <row r="6" spans="1:11" x14ac:dyDescent="0.2">
      <c r="A6" t="s">
        <v>53</v>
      </c>
      <c r="C6" s="63">
        <f t="shared" si="0"/>
        <v>80</v>
      </c>
      <c r="D6" s="25">
        <v>15</v>
      </c>
      <c r="E6" s="25"/>
      <c r="F6" s="25"/>
      <c r="G6" s="25">
        <v>25</v>
      </c>
      <c r="H6" s="25">
        <v>25</v>
      </c>
      <c r="I6" s="25">
        <v>15</v>
      </c>
      <c r="J6" s="62">
        <f t="shared" si="1"/>
        <v>20</v>
      </c>
    </row>
    <row r="7" spans="1:11" x14ac:dyDescent="0.2">
      <c r="A7" t="s">
        <v>37</v>
      </c>
      <c r="C7" s="63">
        <f t="shared" si="0"/>
        <v>76</v>
      </c>
      <c r="D7" s="25">
        <v>10</v>
      </c>
      <c r="E7" s="25">
        <v>0</v>
      </c>
      <c r="F7" s="25">
        <v>18</v>
      </c>
      <c r="G7" s="25">
        <v>15</v>
      </c>
      <c r="H7" s="25">
        <v>15</v>
      </c>
      <c r="I7" s="25">
        <v>18</v>
      </c>
      <c r="J7" s="62">
        <f t="shared" si="1"/>
        <v>12.666666666666666</v>
      </c>
    </row>
    <row r="8" spans="1:11" x14ac:dyDescent="0.2">
      <c r="A8" t="s">
        <v>38</v>
      </c>
      <c r="C8" s="63">
        <f t="shared" si="0"/>
        <v>60</v>
      </c>
      <c r="D8" s="25">
        <v>18</v>
      </c>
      <c r="E8" s="25"/>
      <c r="F8" s="25">
        <v>12</v>
      </c>
      <c r="G8" s="25">
        <v>12</v>
      </c>
      <c r="H8" s="25">
        <v>6</v>
      </c>
      <c r="I8" s="25">
        <v>12</v>
      </c>
      <c r="J8" s="62">
        <f t="shared" si="1"/>
        <v>12</v>
      </c>
    </row>
    <row r="9" spans="1:11" x14ac:dyDescent="0.2">
      <c r="A9" t="s">
        <v>52</v>
      </c>
      <c r="C9" s="63">
        <f t="shared" si="0"/>
        <v>38</v>
      </c>
      <c r="D9" s="25">
        <v>4</v>
      </c>
      <c r="E9" s="25">
        <v>12</v>
      </c>
      <c r="F9" s="25">
        <v>4</v>
      </c>
      <c r="G9" s="25">
        <v>10</v>
      </c>
      <c r="H9" s="25"/>
      <c r="I9" s="25">
        <v>8</v>
      </c>
      <c r="J9" s="62">
        <f t="shared" si="1"/>
        <v>7.6</v>
      </c>
    </row>
    <row r="10" spans="1:11" x14ac:dyDescent="0.2">
      <c r="A10" t="s">
        <v>57</v>
      </c>
      <c r="C10" s="63">
        <f t="shared" si="0"/>
        <v>34</v>
      </c>
      <c r="D10" s="25">
        <v>6</v>
      </c>
      <c r="E10" s="25"/>
      <c r="F10" s="25">
        <v>10</v>
      </c>
      <c r="G10" s="25">
        <v>4</v>
      </c>
      <c r="H10" s="25">
        <v>8</v>
      </c>
      <c r="I10" s="25">
        <v>6</v>
      </c>
      <c r="J10" s="62">
        <f t="shared" si="1"/>
        <v>6.8</v>
      </c>
    </row>
    <row r="11" spans="1:11" x14ac:dyDescent="0.2">
      <c r="A11" t="s">
        <v>40</v>
      </c>
      <c r="C11" s="63">
        <f t="shared" si="0"/>
        <v>28</v>
      </c>
      <c r="D11" s="25">
        <v>1</v>
      </c>
      <c r="E11" s="25">
        <v>15</v>
      </c>
      <c r="F11" s="25">
        <v>6</v>
      </c>
      <c r="G11" s="25">
        <v>6</v>
      </c>
      <c r="H11" s="25"/>
      <c r="I11" s="25"/>
      <c r="J11" s="62">
        <f t="shared" si="1"/>
        <v>7</v>
      </c>
    </row>
    <row r="12" spans="1:11" x14ac:dyDescent="0.2">
      <c r="A12" t="s">
        <v>39</v>
      </c>
      <c r="C12" s="63">
        <f t="shared" si="0"/>
        <v>26</v>
      </c>
      <c r="D12" s="25">
        <v>8</v>
      </c>
      <c r="E12" s="25">
        <v>10</v>
      </c>
      <c r="F12" s="25"/>
      <c r="G12" s="25">
        <v>8</v>
      </c>
      <c r="H12" s="25"/>
      <c r="I12" s="25">
        <v>0</v>
      </c>
      <c r="J12" s="62">
        <f t="shared" si="1"/>
        <v>6.5</v>
      </c>
    </row>
    <row r="13" spans="1:11" x14ac:dyDescent="0.2">
      <c r="A13" t="s">
        <v>66</v>
      </c>
      <c r="C13" s="63">
        <f t="shared" si="0"/>
        <v>26</v>
      </c>
      <c r="D13" s="25">
        <v>0</v>
      </c>
      <c r="E13" s="25">
        <v>4</v>
      </c>
      <c r="F13" s="25">
        <v>8</v>
      </c>
      <c r="G13" s="25"/>
      <c r="H13" s="25">
        <v>12</v>
      </c>
      <c r="I13" s="25">
        <v>2</v>
      </c>
      <c r="J13" s="62">
        <f t="shared" si="1"/>
        <v>5.2</v>
      </c>
    </row>
    <row r="14" spans="1:11" x14ac:dyDescent="0.2">
      <c r="A14" t="s">
        <v>13</v>
      </c>
      <c r="C14" s="63">
        <f t="shared" si="0"/>
        <v>18</v>
      </c>
      <c r="D14" s="25">
        <v>2</v>
      </c>
      <c r="E14" s="25">
        <v>2</v>
      </c>
      <c r="F14" s="25">
        <v>1</v>
      </c>
      <c r="G14" s="25">
        <v>2</v>
      </c>
      <c r="H14" s="25">
        <v>10</v>
      </c>
      <c r="I14" s="25">
        <v>1</v>
      </c>
      <c r="J14" s="62">
        <f t="shared" si="1"/>
        <v>3</v>
      </c>
    </row>
    <row r="15" spans="1:11" x14ac:dyDescent="0.2">
      <c r="A15" s="67" t="s">
        <v>78</v>
      </c>
      <c r="C15" s="63">
        <f t="shared" si="0"/>
        <v>8</v>
      </c>
      <c r="D15" s="25"/>
      <c r="E15" s="25">
        <v>8</v>
      </c>
      <c r="F15" s="25"/>
      <c r="G15" s="25"/>
      <c r="H15" s="25"/>
      <c r="I15" s="25"/>
      <c r="J15" s="62">
        <f t="shared" si="1"/>
        <v>8</v>
      </c>
    </row>
    <row r="16" spans="1:11" x14ac:dyDescent="0.2">
      <c r="A16" s="67" t="s">
        <v>77</v>
      </c>
      <c r="C16" s="63">
        <f t="shared" si="0"/>
        <v>6</v>
      </c>
      <c r="D16" s="25"/>
      <c r="E16" s="25">
        <v>6</v>
      </c>
      <c r="F16" s="25"/>
      <c r="G16" s="25"/>
      <c r="H16" s="25"/>
      <c r="I16" s="25"/>
      <c r="J16" s="62">
        <f t="shared" si="1"/>
        <v>6</v>
      </c>
    </row>
    <row r="17" spans="1:10" x14ac:dyDescent="0.2">
      <c r="A17" t="s">
        <v>56</v>
      </c>
      <c r="C17" s="63">
        <f t="shared" si="0"/>
        <v>5</v>
      </c>
      <c r="D17" s="25"/>
      <c r="E17" s="25">
        <v>0</v>
      </c>
      <c r="F17" s="25"/>
      <c r="G17" s="25">
        <v>1</v>
      </c>
      <c r="H17" s="25"/>
      <c r="I17" s="25">
        <v>4</v>
      </c>
      <c r="J17" s="62">
        <f t="shared" si="1"/>
        <v>1.6666666666666667</v>
      </c>
    </row>
    <row r="18" spans="1:10" x14ac:dyDescent="0.2">
      <c r="A18" t="s">
        <v>67</v>
      </c>
      <c r="C18" s="63">
        <f t="shared" si="0"/>
        <v>4</v>
      </c>
      <c r="D18" s="25"/>
      <c r="E18" s="25"/>
      <c r="F18" s="25"/>
      <c r="G18" s="25"/>
      <c r="H18" s="25">
        <v>4</v>
      </c>
      <c r="I18" s="25">
        <v>0</v>
      </c>
      <c r="J18" s="62">
        <f t="shared" si="1"/>
        <v>2</v>
      </c>
    </row>
    <row r="19" spans="1:10" x14ac:dyDescent="0.2">
      <c r="A19" s="67" t="s">
        <v>83</v>
      </c>
      <c r="C19" s="63">
        <f t="shared" si="0"/>
        <v>2</v>
      </c>
      <c r="D19" s="25"/>
      <c r="E19" s="25"/>
      <c r="F19" s="25">
        <v>2</v>
      </c>
      <c r="G19" s="25"/>
      <c r="H19" s="25"/>
      <c r="I19" s="25"/>
      <c r="J19" s="62">
        <f t="shared" si="1"/>
        <v>2</v>
      </c>
    </row>
    <row r="20" spans="1:10" x14ac:dyDescent="0.2">
      <c r="A20" s="67" t="s">
        <v>89</v>
      </c>
      <c r="C20" s="63">
        <f t="shared" si="0"/>
        <v>2</v>
      </c>
      <c r="D20" s="25"/>
      <c r="E20" s="25"/>
      <c r="F20" s="25"/>
      <c r="G20" s="25"/>
      <c r="H20" s="25">
        <v>2</v>
      </c>
      <c r="I20" s="25">
        <v>0</v>
      </c>
      <c r="J20" s="62">
        <f t="shared" si="1"/>
        <v>1</v>
      </c>
    </row>
    <row r="21" spans="1:10" x14ac:dyDescent="0.2">
      <c r="A21" t="s">
        <v>36</v>
      </c>
      <c r="C21" s="63">
        <f t="shared" si="0"/>
        <v>1</v>
      </c>
      <c r="D21" s="25">
        <v>0</v>
      </c>
      <c r="E21" s="25">
        <v>1</v>
      </c>
      <c r="F21" s="25">
        <v>0</v>
      </c>
      <c r="G21" s="25">
        <v>0</v>
      </c>
      <c r="H21" s="25">
        <v>0</v>
      </c>
      <c r="I21" s="25">
        <v>0</v>
      </c>
      <c r="J21" s="62">
        <f t="shared" si="1"/>
        <v>0.16666666666666666</v>
      </c>
    </row>
    <row r="22" spans="1:10" x14ac:dyDescent="0.2">
      <c r="A22" t="s">
        <v>74</v>
      </c>
      <c r="C22" s="63">
        <f t="shared" si="0"/>
        <v>1</v>
      </c>
      <c r="D22" s="25">
        <v>0</v>
      </c>
      <c r="E22" s="25">
        <v>0</v>
      </c>
      <c r="F22" s="25"/>
      <c r="G22" s="25">
        <v>0</v>
      </c>
      <c r="H22" s="25">
        <v>1</v>
      </c>
      <c r="I22" s="25">
        <v>0</v>
      </c>
      <c r="J22" s="62">
        <f t="shared" si="1"/>
        <v>0.2</v>
      </c>
    </row>
    <row r="23" spans="1:10" x14ac:dyDescent="0.2">
      <c r="A23" t="s">
        <v>68</v>
      </c>
      <c r="C23" s="63">
        <f t="shared" si="0"/>
        <v>0</v>
      </c>
      <c r="D23" s="25"/>
      <c r="E23" s="25"/>
      <c r="F23" s="25"/>
      <c r="G23" s="25"/>
      <c r="H23" s="25"/>
      <c r="I23" s="25"/>
      <c r="J23" s="62">
        <f t="shared" si="1"/>
        <v>0</v>
      </c>
    </row>
    <row r="24" spans="1:10" x14ac:dyDescent="0.2">
      <c r="A24" t="s">
        <v>69</v>
      </c>
      <c r="C24" s="63">
        <f t="shared" si="0"/>
        <v>0</v>
      </c>
      <c r="D24" s="25"/>
      <c r="E24" s="25"/>
      <c r="F24" s="25"/>
      <c r="G24" s="25"/>
      <c r="H24" s="25"/>
      <c r="I24" s="25"/>
      <c r="J24" s="62">
        <f t="shared" si="1"/>
        <v>0</v>
      </c>
    </row>
    <row r="25" spans="1:10" x14ac:dyDescent="0.2">
      <c r="A25" s="67" t="s">
        <v>75</v>
      </c>
      <c r="C25" s="63">
        <f t="shared" si="0"/>
        <v>0</v>
      </c>
      <c r="D25" s="25"/>
      <c r="E25" s="25"/>
      <c r="F25" s="25"/>
      <c r="G25" s="25"/>
      <c r="H25" s="25"/>
      <c r="I25" s="25"/>
      <c r="J25" s="62">
        <f t="shared" si="1"/>
        <v>0</v>
      </c>
    </row>
    <row r="26" spans="1:10" x14ac:dyDescent="0.2">
      <c r="A26" s="67" t="s">
        <v>76</v>
      </c>
      <c r="C26" s="63">
        <f t="shared" si="0"/>
        <v>0</v>
      </c>
      <c r="D26" s="25"/>
      <c r="E26" s="25"/>
      <c r="F26" s="25"/>
      <c r="G26" s="25"/>
      <c r="H26" s="25"/>
      <c r="I26" s="25"/>
      <c r="J26" s="62">
        <f t="shared" si="1"/>
        <v>0</v>
      </c>
    </row>
    <row r="27" spans="1:10" x14ac:dyDescent="0.2">
      <c r="A27" s="67" t="s">
        <v>79</v>
      </c>
      <c r="C27" s="63">
        <f t="shared" si="0"/>
        <v>0</v>
      </c>
      <c r="D27" s="25"/>
      <c r="E27" s="25"/>
      <c r="F27" s="25"/>
      <c r="G27" s="25"/>
      <c r="H27" s="25"/>
      <c r="I27" s="25"/>
      <c r="J27" s="62">
        <f t="shared" si="1"/>
        <v>0</v>
      </c>
    </row>
    <row r="28" spans="1:10" x14ac:dyDescent="0.2">
      <c r="A28" s="67" t="s">
        <v>80</v>
      </c>
      <c r="C28" s="63">
        <f t="shared" si="0"/>
        <v>0</v>
      </c>
      <c r="D28" s="25"/>
      <c r="E28" s="25"/>
      <c r="F28" s="25"/>
      <c r="G28" s="25"/>
      <c r="H28" s="25"/>
      <c r="I28" s="25"/>
      <c r="J28" s="62">
        <f t="shared" si="1"/>
        <v>0</v>
      </c>
    </row>
    <row r="29" spans="1:10" x14ac:dyDescent="0.2">
      <c r="A29" s="67" t="s">
        <v>81</v>
      </c>
      <c r="C29" s="63">
        <f t="shared" si="0"/>
        <v>0</v>
      </c>
      <c r="D29" s="25"/>
      <c r="E29" s="25"/>
      <c r="F29" s="25"/>
      <c r="G29" s="25"/>
      <c r="H29" s="25"/>
      <c r="I29" s="25"/>
      <c r="J29" s="62">
        <f t="shared" si="1"/>
        <v>0</v>
      </c>
    </row>
    <row r="30" spans="1:10" x14ac:dyDescent="0.2">
      <c r="A30" s="67" t="s">
        <v>82</v>
      </c>
      <c r="C30" s="63">
        <f t="shared" si="0"/>
        <v>0</v>
      </c>
      <c r="D30" s="25"/>
      <c r="E30" s="25"/>
      <c r="F30" s="25"/>
      <c r="G30" s="25"/>
      <c r="H30" s="25"/>
      <c r="I30" s="25"/>
      <c r="J30" s="62">
        <f t="shared" si="1"/>
        <v>0</v>
      </c>
    </row>
    <row r="31" spans="1:10" x14ac:dyDescent="0.2">
      <c r="A31" s="67" t="s">
        <v>84</v>
      </c>
      <c r="C31" s="63">
        <f t="shared" si="0"/>
        <v>0</v>
      </c>
      <c r="D31" s="25"/>
      <c r="E31" s="25"/>
      <c r="F31" s="25"/>
      <c r="G31" s="25"/>
      <c r="H31" s="25"/>
      <c r="I31" s="25"/>
      <c r="J31" s="62">
        <f t="shared" si="1"/>
        <v>0</v>
      </c>
    </row>
    <row r="32" spans="1:10" x14ac:dyDescent="0.2">
      <c r="A32" s="67" t="s">
        <v>85</v>
      </c>
      <c r="C32" s="63">
        <f t="shared" si="0"/>
        <v>0</v>
      </c>
      <c r="D32" s="25"/>
      <c r="E32" s="25"/>
      <c r="F32" s="25"/>
      <c r="G32" s="25"/>
      <c r="H32" s="25"/>
      <c r="I32" s="25"/>
      <c r="J32" s="62">
        <f t="shared" si="1"/>
        <v>0</v>
      </c>
    </row>
    <row r="33" spans="1:10" x14ac:dyDescent="0.2">
      <c r="A33" s="67" t="s">
        <v>86</v>
      </c>
      <c r="C33" s="63">
        <f t="shared" si="0"/>
        <v>0</v>
      </c>
      <c r="D33" s="25"/>
      <c r="E33" s="25"/>
      <c r="F33" s="25"/>
      <c r="G33" s="25"/>
      <c r="H33" s="25"/>
      <c r="I33" s="25"/>
      <c r="J33" s="62">
        <f t="shared" si="1"/>
        <v>0</v>
      </c>
    </row>
    <row r="34" spans="1:10" x14ac:dyDescent="0.2">
      <c r="A34" s="67" t="s">
        <v>87</v>
      </c>
      <c r="C34" s="63">
        <f t="shared" si="0"/>
        <v>0</v>
      </c>
      <c r="D34" s="25"/>
      <c r="E34" s="25"/>
      <c r="F34" s="25"/>
      <c r="G34" s="25"/>
      <c r="H34" s="25"/>
      <c r="I34" s="25"/>
      <c r="J34" s="62">
        <f t="shared" si="1"/>
        <v>0</v>
      </c>
    </row>
    <row r="35" spans="1:10" x14ac:dyDescent="0.2">
      <c r="A35" s="67" t="s">
        <v>58</v>
      </c>
      <c r="C35" s="63">
        <f t="shared" ref="C35:C43" si="2">SUM(D35:I35)</f>
        <v>0</v>
      </c>
      <c r="D35" s="25"/>
      <c r="E35" s="25"/>
      <c r="F35" s="25"/>
      <c r="G35" s="25"/>
      <c r="H35" s="25"/>
      <c r="I35" s="25"/>
      <c r="J35" s="62">
        <f t="shared" ref="J35:J43" si="3">IF(ISERROR(AVERAGE(D35:I35)),0,AVERAGE(D35:I35))</f>
        <v>0</v>
      </c>
    </row>
    <row r="36" spans="1:10" x14ac:dyDescent="0.2">
      <c r="A36" s="67" t="s">
        <v>58</v>
      </c>
      <c r="C36" s="63">
        <f t="shared" si="2"/>
        <v>0</v>
      </c>
      <c r="D36" s="25"/>
      <c r="E36" s="25"/>
      <c r="F36" s="25"/>
      <c r="G36" s="25"/>
      <c r="H36" s="25"/>
      <c r="I36" s="25"/>
      <c r="J36" s="62">
        <f t="shared" si="3"/>
        <v>0</v>
      </c>
    </row>
    <row r="37" spans="1:10" x14ac:dyDescent="0.2">
      <c r="A37" s="67" t="s">
        <v>58</v>
      </c>
      <c r="C37" s="63">
        <f t="shared" si="2"/>
        <v>0</v>
      </c>
      <c r="D37" s="25"/>
      <c r="E37" s="25"/>
      <c r="F37" s="25"/>
      <c r="G37" s="25"/>
      <c r="H37" s="25"/>
      <c r="I37" s="25"/>
      <c r="J37" s="62">
        <f t="shared" si="3"/>
        <v>0</v>
      </c>
    </row>
    <row r="38" spans="1:10" x14ac:dyDescent="0.2">
      <c r="A38" s="67" t="s">
        <v>58</v>
      </c>
      <c r="C38" s="63">
        <f t="shared" si="2"/>
        <v>0</v>
      </c>
      <c r="D38" s="25"/>
      <c r="E38" s="25"/>
      <c r="F38" s="25"/>
      <c r="G38" s="25"/>
      <c r="H38" s="25"/>
      <c r="I38" s="25"/>
      <c r="J38" s="62">
        <f t="shared" si="3"/>
        <v>0</v>
      </c>
    </row>
    <row r="39" spans="1:10" x14ac:dyDescent="0.2">
      <c r="A39" s="67" t="s">
        <v>58</v>
      </c>
      <c r="C39" s="63">
        <f t="shared" si="2"/>
        <v>0</v>
      </c>
      <c r="D39" s="25"/>
      <c r="E39" s="25"/>
      <c r="F39" s="25"/>
      <c r="G39" s="25"/>
      <c r="H39" s="25"/>
      <c r="I39" s="25"/>
      <c r="J39" s="62">
        <f t="shared" si="3"/>
        <v>0</v>
      </c>
    </row>
    <row r="40" spans="1:10" x14ac:dyDescent="0.2">
      <c r="A40" s="67" t="s">
        <v>58</v>
      </c>
      <c r="C40" s="63">
        <f t="shared" si="2"/>
        <v>0</v>
      </c>
      <c r="D40" s="25"/>
      <c r="E40" s="25"/>
      <c r="F40" s="25"/>
      <c r="G40" s="25"/>
      <c r="H40" s="25"/>
      <c r="I40" s="25"/>
      <c r="J40" s="62">
        <f t="shared" si="3"/>
        <v>0</v>
      </c>
    </row>
    <row r="41" spans="1:10" x14ac:dyDescent="0.2">
      <c r="A41" s="67" t="s">
        <v>58</v>
      </c>
      <c r="C41" s="63">
        <f t="shared" si="2"/>
        <v>0</v>
      </c>
      <c r="D41" s="25"/>
      <c r="E41" s="25"/>
      <c r="F41" s="25"/>
      <c r="G41" s="25"/>
      <c r="H41" s="25"/>
      <c r="I41" s="25"/>
      <c r="J41" s="62">
        <f t="shared" si="3"/>
        <v>0</v>
      </c>
    </row>
    <row r="42" spans="1:10" x14ac:dyDescent="0.2">
      <c r="A42" s="67" t="s">
        <v>58</v>
      </c>
      <c r="C42" s="63">
        <f t="shared" si="2"/>
        <v>0</v>
      </c>
      <c r="D42" s="25"/>
      <c r="E42" s="25"/>
      <c r="F42" s="25"/>
      <c r="G42" s="25"/>
      <c r="H42" s="25"/>
      <c r="I42" s="25"/>
      <c r="J42" s="62">
        <f t="shared" si="3"/>
        <v>0</v>
      </c>
    </row>
    <row r="43" spans="1:10" x14ac:dyDescent="0.2">
      <c r="A43" s="67" t="s">
        <v>58</v>
      </c>
      <c r="C43" s="63">
        <f t="shared" si="2"/>
        <v>0</v>
      </c>
      <c r="D43" s="25"/>
      <c r="E43" s="25"/>
      <c r="F43" s="25"/>
      <c r="G43" s="25"/>
      <c r="H43" s="25"/>
      <c r="I43" s="25"/>
      <c r="J43" s="62">
        <f t="shared" si="3"/>
        <v>0</v>
      </c>
    </row>
    <row r="44" spans="1:10" x14ac:dyDescent="0.2">
      <c r="A44" s="67" t="s">
        <v>58</v>
      </c>
      <c r="C44" s="63">
        <f t="shared" ref="C44:C53" si="4">SUM(D44:I44)</f>
        <v>0</v>
      </c>
      <c r="D44" s="25"/>
      <c r="E44" s="25"/>
      <c r="F44" s="25"/>
      <c r="G44" s="25"/>
      <c r="H44" s="25"/>
      <c r="I44" s="25"/>
      <c r="J44" s="62">
        <f t="shared" ref="J44:J53" si="5">IF(ISERROR(AVERAGE(D44:I44)),0,AVERAGE(D44:I44))</f>
        <v>0</v>
      </c>
    </row>
    <row r="45" spans="1:10" x14ac:dyDescent="0.2">
      <c r="A45" s="67" t="s">
        <v>58</v>
      </c>
      <c r="C45" s="63">
        <f t="shared" si="4"/>
        <v>0</v>
      </c>
      <c r="D45" s="25"/>
      <c r="E45" s="25"/>
      <c r="F45" s="25"/>
      <c r="G45" s="25"/>
      <c r="H45" s="25"/>
      <c r="I45" s="25"/>
      <c r="J45" s="62">
        <f t="shared" si="5"/>
        <v>0</v>
      </c>
    </row>
    <row r="46" spans="1:10" x14ac:dyDescent="0.2">
      <c r="A46" s="67" t="s">
        <v>58</v>
      </c>
      <c r="C46" s="63">
        <f t="shared" si="4"/>
        <v>0</v>
      </c>
      <c r="D46" s="25"/>
      <c r="E46" s="25"/>
      <c r="F46" s="25"/>
      <c r="G46" s="25"/>
      <c r="H46" s="25"/>
      <c r="I46" s="25"/>
      <c r="J46" s="62">
        <f t="shared" si="5"/>
        <v>0</v>
      </c>
    </row>
    <row r="47" spans="1:10" x14ac:dyDescent="0.2">
      <c r="A47" s="67" t="s">
        <v>58</v>
      </c>
      <c r="C47" s="63">
        <f t="shared" si="4"/>
        <v>0</v>
      </c>
      <c r="D47" s="25"/>
      <c r="E47" s="25"/>
      <c r="F47" s="25"/>
      <c r="G47" s="25"/>
      <c r="H47" s="25"/>
      <c r="I47" s="25"/>
      <c r="J47" s="62">
        <f t="shared" si="5"/>
        <v>0</v>
      </c>
    </row>
    <row r="48" spans="1:10" x14ac:dyDescent="0.2">
      <c r="A48" s="67" t="s">
        <v>58</v>
      </c>
      <c r="C48" s="63">
        <f t="shared" si="4"/>
        <v>0</v>
      </c>
      <c r="D48" s="25"/>
      <c r="E48" s="25"/>
      <c r="F48" s="25"/>
      <c r="G48" s="25"/>
      <c r="H48" s="25"/>
      <c r="I48" s="25"/>
      <c r="J48" s="62">
        <f t="shared" si="5"/>
        <v>0</v>
      </c>
    </row>
    <row r="49" spans="1:10" x14ac:dyDescent="0.2">
      <c r="A49" s="67" t="s">
        <v>58</v>
      </c>
      <c r="C49" s="63">
        <f t="shared" si="4"/>
        <v>0</v>
      </c>
      <c r="D49" s="25"/>
      <c r="E49" s="25"/>
      <c r="F49" s="25"/>
      <c r="G49" s="25"/>
      <c r="H49" s="25"/>
      <c r="I49" s="25"/>
      <c r="J49" s="62">
        <f t="shared" si="5"/>
        <v>0</v>
      </c>
    </row>
    <row r="50" spans="1:10" x14ac:dyDescent="0.2">
      <c r="A50" s="67" t="s">
        <v>58</v>
      </c>
      <c r="C50" s="63">
        <f t="shared" si="4"/>
        <v>0</v>
      </c>
      <c r="D50" s="25"/>
      <c r="E50" s="25"/>
      <c r="F50" s="25"/>
      <c r="G50" s="25"/>
      <c r="H50" s="25"/>
      <c r="I50" s="25"/>
      <c r="J50" s="62">
        <f t="shared" si="5"/>
        <v>0</v>
      </c>
    </row>
    <row r="51" spans="1:10" x14ac:dyDescent="0.2">
      <c r="A51" s="67" t="s">
        <v>58</v>
      </c>
      <c r="C51" s="63">
        <f t="shared" si="4"/>
        <v>0</v>
      </c>
      <c r="D51" s="25"/>
      <c r="E51" s="25"/>
      <c r="F51" s="25"/>
      <c r="G51" s="25"/>
      <c r="H51" s="25"/>
      <c r="I51" s="25"/>
      <c r="J51" s="62">
        <f t="shared" si="5"/>
        <v>0</v>
      </c>
    </row>
    <row r="52" spans="1:10" x14ac:dyDescent="0.2">
      <c r="A52" s="67" t="s">
        <v>58</v>
      </c>
      <c r="C52" s="63">
        <f t="shared" si="4"/>
        <v>0</v>
      </c>
      <c r="D52" s="25"/>
      <c r="E52" s="25"/>
      <c r="F52" s="25"/>
      <c r="G52" s="25"/>
      <c r="H52" s="25"/>
      <c r="I52" s="25"/>
      <c r="J52" s="62">
        <f t="shared" si="5"/>
        <v>0</v>
      </c>
    </row>
    <row r="53" spans="1:10" x14ac:dyDescent="0.2">
      <c r="A53" s="67" t="s">
        <v>58</v>
      </c>
      <c r="C53" s="63">
        <f t="shared" si="4"/>
        <v>0</v>
      </c>
      <c r="D53" s="25"/>
      <c r="E53" s="25"/>
      <c r="F53" s="25"/>
      <c r="G53" s="25"/>
      <c r="H53" s="25"/>
      <c r="I53" s="25"/>
      <c r="J53" s="62">
        <f t="shared" si="5"/>
        <v>0</v>
      </c>
    </row>
    <row r="55" spans="1:10" x14ac:dyDescent="0.2">
      <c r="A55" s="11" t="s">
        <v>11</v>
      </c>
    </row>
    <row r="57" spans="1:10" x14ac:dyDescent="0.2">
      <c r="A57" s="61" t="s">
        <v>45</v>
      </c>
    </row>
    <row r="58" spans="1:10" x14ac:dyDescent="0.2">
      <c r="A58" s="24"/>
    </row>
    <row r="59" spans="1:10" x14ac:dyDescent="0.2">
      <c r="A59" s="20"/>
      <c r="C59" s="19"/>
      <c r="D59" s="19"/>
      <c r="E59" s="19"/>
      <c r="F59" s="19"/>
      <c r="G59" s="19"/>
    </row>
  </sheetData>
  <sortState ref="A4:J34">
    <sortCondition descending="1" ref="C4:C34"/>
  </sortState>
  <conditionalFormatting sqref="J4:J53">
    <cfRule type="top10" dxfId="7" priority="3" rank="1"/>
  </conditionalFormatting>
  <conditionalFormatting sqref="J4:J53">
    <cfRule type="top10" dxfId="6" priority="2" rank="1"/>
  </conditionalFormatting>
  <conditionalFormatting sqref="D4:G53">
    <cfRule type="top10" dxfId="5" priority="1" rank="1"/>
  </conditionalFormatting>
  <conditionalFormatting sqref="H4:I61">
    <cfRule type="top10" dxfId="4" priority="34" rank="1"/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Overall Results</vt:lpstr>
      <vt:lpstr>Saloon</vt:lpstr>
      <vt:lpstr>LMPGT</vt:lpstr>
      <vt:lpstr>Classic F1</vt:lpstr>
      <vt:lpstr>Formula Libra</vt:lpstr>
      <vt:lpstr>HO</vt:lpstr>
      <vt:lpstr>Endurance</vt:lpstr>
      <vt:lpstr>BSCRA</vt:lpstr>
      <vt:lpstr>Classic Sports&amp;GT</vt:lpstr>
      <vt:lpstr>Drag</vt:lpstr>
      <vt:lpstr>Sheet1</vt:lpstr>
    </vt:vector>
  </TitlesOfParts>
  <Company>Tibco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Callaghan</dc:creator>
  <cp:lastModifiedBy>Windows User</cp:lastModifiedBy>
  <cp:lastPrinted>2015-01-12T20:26:03Z</cp:lastPrinted>
  <dcterms:created xsi:type="dcterms:W3CDTF">2010-05-13T08:28:28Z</dcterms:created>
  <dcterms:modified xsi:type="dcterms:W3CDTF">2018-12-12T20:50:22Z</dcterms:modified>
</cp:coreProperties>
</file>